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8.xml" ContentType="application/vnd.openxmlformats-officedocument.drawing+xml"/>
  <Override PartName="/xl/drawings/drawing37.xml" ContentType="application/vnd.openxmlformats-officedocument.drawing+xml"/>
  <Override PartName="/xl/drawings/drawing24.xml" ContentType="application/vnd.openxmlformats-officedocument.drawing+xml"/>
  <Override PartName="/xl/drawings/drawing28.xml" ContentType="application/vnd.openxmlformats-officedocument.drawing+xml"/>
  <Override PartName="/xl/drawings/drawing9.xml" ContentType="application/vnd.openxmlformats-officedocument.drawing+xml"/>
  <Override PartName="/xl/worksheets/sheet36.xml" ContentType="application/vnd.openxmlformats-officedocument.spreadsheetml.worksheet+xml"/>
  <Override PartName="/xl/drawings/drawing8.xml" ContentType="application/vnd.openxmlformats-officedocument.drawing+xml"/>
  <Override PartName="/xl/worksheets/sheet37.xml" ContentType="application/vnd.openxmlformats-officedocument.spreadsheetml.worksheet+xml"/>
  <Override PartName="/xl/drawings/drawing7.xml" ContentType="application/vnd.openxmlformats-officedocument.drawing+xml"/>
  <Override PartName="/xl/worksheets/sheet38.xml" ContentType="application/vnd.openxmlformats-officedocument.spreadsheetml.worksheet+xml"/>
  <Override PartName="/xl/worksheets/sheet35.xml" ContentType="application/vnd.openxmlformats-officedocument.spreadsheetml.worksheet+xml"/>
  <Override PartName="/xl/drawings/drawing10.xml" ContentType="application/vnd.openxmlformats-officedocument.drawing+xml"/>
  <Override PartName="/xl/worksheets/sheet34.xml" ContentType="application/vnd.openxmlformats-officedocument.spreadsheetml.worksheet+xml"/>
  <Override PartName="/xl/worksheets/sheet31.xml" ContentType="application/vnd.openxmlformats-officedocument.spreadsheetml.worksheet+xml"/>
  <Override PartName="/xl/drawings/drawing13.xml" ContentType="application/vnd.openxmlformats-officedocument.drawing+xml"/>
  <Override PartName="/xl/worksheets/sheet32.xml" ContentType="application/vnd.openxmlformats-officedocument.spreadsheetml.worksheet+xml"/>
  <Override PartName="/xl/drawings/drawing12.xml" ContentType="application/vnd.openxmlformats-officedocument.drawing+xml"/>
  <Override PartName="/xl/worksheets/sheet33.xml" ContentType="application/vnd.openxmlformats-officedocument.spreadsheetml.worksheet+xml"/>
  <Override PartName="/xl/drawings/drawing11.xml" ContentType="application/vnd.openxmlformats-officedocument.drawing+xml"/>
  <Override PartName="/xl/drawings/drawing6.xml" ContentType="application/vnd.openxmlformats-officedocument.drawing+xml"/>
  <Override PartName="/xl/worksheets/sheet39.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embeddings/oleObject1.bin" ContentType="application/vnd.openxmlformats-officedocument.oleObject"/>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embeddings/oleObject2.bin" ContentType="application/vnd.openxmlformats-officedocument.oleObject"/>
  <Override PartName="/xl/drawings/drawing1.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20.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drawings/drawing2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drawings/drawing2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2.xml" ContentType="application/vnd.openxmlformats-officedocument.drawing+xml"/>
  <Override PartName="/xl/worksheets/sheet8.xml" ContentType="application/vnd.openxmlformats-officedocument.spreadsheetml.worksheet+xml"/>
  <Override PartName="/xl/worksheets/sheet3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drawings/drawing16.xml" ContentType="application/vnd.openxmlformats-officedocument.drawing+xml"/>
  <Override PartName="/xl/worksheets/sheet29.xml" ContentType="application/vnd.openxmlformats-officedocument.spreadsheetml.worksheet+xml"/>
  <Override PartName="/xl/drawings/drawing19.xml" ContentType="application/vnd.openxmlformats-officedocument.drawing+xml"/>
  <Override PartName="/xl/worksheets/sheet24.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drawings/drawing18.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975" windowWidth="15480" windowHeight="7215" tabRatio="681"/>
  </bookViews>
  <sheets>
    <sheet name="Sheet2" sheetId="120"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 name="Annex" sheetId="114" r:id="rId38"/>
    <sheet name="Sheet1" sheetId="119" r:id="rId39"/>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'18'!$A$1:$K$42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37">Annex!$A$1:$A$30</definedName>
    <definedName name="_xlnm.Print_Area" localSheetId="7">'CH1'!$A$1:$A$39</definedName>
    <definedName name="_xlnm.Print_Area" localSheetId="9">'CH2'!$A$1:$A$38</definedName>
    <definedName name="_xlnm.Print_Area" localSheetId="18">'CH3'!$A$1:$A$35</definedName>
    <definedName name="_xlnm.Print_Area" localSheetId="28">'CH4'!$A$1:$A$38</definedName>
    <definedName name="_xlnm.Print_Area" localSheetId="6">Concepts!$A$1:$D$71</definedName>
    <definedName name="_xlnm.Print_Area" localSheetId="5">Data!$A$1:$E$14</definedName>
    <definedName name="_xlnm.Print_Area" localSheetId="1">first!$A$1:$D$32</definedName>
    <definedName name="_xlnm.Print_Area" localSheetId="3">'Index '!$A$1:$E$39</definedName>
    <definedName name="_xlnm.Print_Area" localSheetId="4">Introduction!$A$1:$E$13</definedName>
    <definedName name="_xlnm.Print_Area" localSheetId="2">Preface!$A$1:$E$15</definedName>
    <definedName name="_xlnm.Print_Area" localSheetId="0">Sheet2!$A$1:$P$61</definedName>
    <definedName name="_xlnm.Print_Titles" localSheetId="6">Concepts!$1:$2</definedName>
    <definedName name="_xlnm.Print_Titles" localSheetId="3">'Index '!$1:$4</definedName>
    <definedName name="_xlnm.Print_Titles" localSheetId="4">Introduction!$1:$1</definedName>
  </definedNames>
  <calcPr calcId="145621"/>
</workbook>
</file>

<file path=xl/calcChain.xml><?xml version="1.0" encoding="utf-8"?>
<calcChain xmlns="http://schemas.openxmlformats.org/spreadsheetml/2006/main">
  <c r="E11" i="33" l="1"/>
  <c r="L10" i="23" l="1"/>
  <c r="F17" i="12" l="1"/>
  <c r="G9" i="1" l="1"/>
  <c r="J9" i="31" l="1"/>
  <c r="I9" i="31"/>
  <c r="E10" i="4" l="1"/>
  <c r="H9" i="2"/>
  <c r="I8" i="31" l="1"/>
  <c r="I8" i="10"/>
  <c r="I9" i="10"/>
  <c r="I10" i="10"/>
  <c r="J8" i="10"/>
  <c r="H11" i="9" l="1"/>
  <c r="H10" i="37" l="1"/>
  <c r="E10" i="37"/>
  <c r="H9" i="37"/>
  <c r="E9" i="37"/>
  <c r="H8" i="37"/>
  <c r="E8" i="37"/>
  <c r="I9" i="37" l="1"/>
  <c r="I10" i="37"/>
  <c r="K10" i="37" s="1"/>
  <c r="K9" i="37"/>
  <c r="I8" i="37"/>
  <c r="K8" i="37" s="1"/>
  <c r="H9" i="33"/>
  <c r="H10" i="33"/>
  <c r="H11" i="33"/>
  <c r="H12" i="33"/>
  <c r="H13" i="33"/>
  <c r="H14" i="33"/>
  <c r="H15" i="33"/>
  <c r="H16" i="33"/>
  <c r="H8" i="33"/>
  <c r="E9" i="33"/>
  <c r="E10"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E8" i="2" l="1"/>
  <c r="F12" i="1"/>
  <c r="E12" i="1"/>
  <c r="D12" i="1"/>
  <c r="C12" i="1"/>
  <c r="I11" i="38" l="1"/>
  <c r="H11" i="38"/>
  <c r="I11" i="27"/>
  <c r="H11" i="27"/>
  <c r="I11" i="9"/>
  <c r="H11" i="34"/>
  <c r="J11" i="34"/>
  <c r="J9" i="10"/>
  <c r="D11" i="23"/>
  <c r="E11" i="23"/>
  <c r="F11" i="23"/>
  <c r="G11" i="23"/>
  <c r="H11" i="23"/>
  <c r="I11" i="23"/>
  <c r="J11" i="23"/>
  <c r="K11" i="23"/>
  <c r="C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10" i="8"/>
  <c r="H8" i="8"/>
  <c r="E8" i="8"/>
  <c r="E9" i="8"/>
  <c r="E10" i="8"/>
  <c r="H9" i="3"/>
  <c r="H10" i="3"/>
  <c r="H8" i="3"/>
  <c r="E9" i="3"/>
  <c r="E10" i="3"/>
  <c r="E8" i="3"/>
  <c r="H10" i="2"/>
  <c r="H8" i="2"/>
  <c r="E9"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L8" i="34"/>
  <c r="E10" i="35"/>
  <c r="K7" i="35"/>
  <c r="I11" i="31"/>
  <c r="K9" i="2"/>
  <c r="E11" i="31"/>
  <c r="F10" i="35"/>
  <c r="K8" i="35"/>
  <c r="E11" i="26" l="1"/>
  <c r="K9" i="10"/>
  <c r="K8" i="10"/>
  <c r="H11" i="10"/>
  <c r="J11" i="10"/>
  <c r="I10" i="26"/>
  <c r="K10" i="26" s="1"/>
  <c r="E11" i="8"/>
  <c r="I8" i="26"/>
  <c r="K8" i="26" s="1"/>
  <c r="H11" i="8"/>
  <c r="H11" i="26"/>
  <c r="I9" i="26"/>
  <c r="K9" i="26" s="1"/>
  <c r="K10" i="24"/>
  <c r="K10" i="10"/>
  <c r="K11" i="10" s="1"/>
  <c r="E11" i="10"/>
  <c r="I8" i="8"/>
  <c r="K8" i="8" s="1"/>
  <c r="I10" i="8"/>
  <c r="I9" i="8"/>
  <c r="K9" i="8" s="1"/>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K10" i="8"/>
  <c r="I11" i="26" l="1"/>
  <c r="K11" i="26"/>
  <c r="I11" i="8"/>
  <c r="L11" i="34"/>
  <c r="H11" i="32"/>
  <c r="E17" i="33"/>
  <c r="I11" i="37"/>
  <c r="K11" i="2"/>
  <c r="K11" i="31"/>
  <c r="K11" i="8"/>
  <c r="K11" i="37"/>
</calcChain>
</file>

<file path=xl/sharedStrings.xml><?xml version="1.0" encoding="utf-8"?>
<sst xmlns="http://schemas.openxmlformats.org/spreadsheetml/2006/main" count="1059" uniqueCount="550">
  <si>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</si>
  <si>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</si>
  <si>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</si>
  <si>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</si>
  <si>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</si>
  <si>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</si>
  <si>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</si>
  <si>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</si>
  <si>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</si>
  <si>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</si>
  <si>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</si>
  <si>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</si>
  <si>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</si>
  <si>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</si>
  <si>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</si>
  <si>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</si>
  <si>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</si>
  <si>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</si>
  <si>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</si>
  <si>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</si>
  <si>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</si>
  <si>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</si>
  <si>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</si>
  <si>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</si>
  <si>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</si>
  <si>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</si>
  <si>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</si>
  <si>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</si>
  <si>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</si>
  <si>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</si>
  <si>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</si>
  <si>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</si>
  <si>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</si>
  <si>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with act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</si>
  <si>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</si>
  <si>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</si>
  <si>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</si>
  <si>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</si>
  <si>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</si>
  <si>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</si>
  <si>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</si>
  <si>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</si>
  <si>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</si>
  <si>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</si>
  <si>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</si>
  <si>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</si>
  <si>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</si>
  <si>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</si>
  <si>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</si>
  <si>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</si>
  <si>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</si>
  <si>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</si>
  <si>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</si>
  <si>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</si>
  <si>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</si>
  <si>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</si>
  <si>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</si>
  <si>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</si>
  <si>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</si>
  <si>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</si>
  <si>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</si>
  <si>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</si>
  <si>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b- Employees:</t>
  </si>
  <si>
    <t>Those individuals working for the establishment against payment , whether on permanent or part-time basis. Included here individuals who are absent from work for temporary reasons e.g. normal or sick leaves.</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</si>
  <si>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</si>
  <si>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</si>
  <si>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</si>
  <si>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</si>
  <si>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</si>
  <si>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</si>
  <si>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</si>
  <si>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</si>
  <si>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</si>
  <si>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</si>
  <si>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</si>
  <si>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</si>
  <si>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</si>
  <si>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</si>
  <si>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</si>
  <si>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</si>
  <si>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</si>
  <si>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</si>
  <si>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</si>
  <si>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</si>
  <si>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</si>
  <si>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</si>
  <si>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</si>
  <si>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</si>
  <si>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</si>
  <si>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</si>
  <si>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</si>
  <si>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</si>
  <si>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</si>
  <si>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</si>
  <si>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</si>
  <si>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</si>
  <si>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</si>
  <si>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</si>
  <si>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</si>
  <si>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</si>
  <si>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</si>
  <si>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</si>
  <si>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</si>
  <si>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</si>
  <si>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</si>
  <si>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</si>
  <si>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</si>
  <si>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</si>
  <si>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</si>
  <si>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</si>
  <si>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</si>
  <si>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</si>
  <si>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</si>
  <si>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</si>
  <si>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هي مكان ثابت يزاول فيه نشاط اقتصادي واحد أو أكثر وقد يكون حائز هذا المكان شخصاً طبيعياً أو اعتبارياً.</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</si>
  <si>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</si>
  <si>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</si>
  <si>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</si>
  <si>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</si>
  <si>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</si>
  <si>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</si>
  <si>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</si>
  <si>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</si>
  <si>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</si>
  <si>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</si>
  <si>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والله ولي التوفيق،،،</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</si>
  <si>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</si>
  <si>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</si>
  <si>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</si>
  <si>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</si>
  <si>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</si>
  <si>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</si>
  <si>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</si>
  <si>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المجمــوع</t>
  </si>
  <si>
    <t>النشاط الاقتصادي الرئيسي</t>
  </si>
  <si>
    <t>قرطاسية ومطبوعات</t>
  </si>
  <si>
    <t xml:space="preserve">وقود وزيوت </t>
  </si>
  <si>
    <t>Fuels and Oils</t>
  </si>
  <si>
    <t>2- The Questionnaires:</t>
  </si>
  <si>
    <t>1 - النطـــاق:</t>
  </si>
  <si>
    <t>مقدمــة</t>
  </si>
  <si>
    <t>Introduction</t>
  </si>
  <si>
    <t>أهم المفاهيم والتعاريف</t>
  </si>
  <si>
    <t>5 - Data presentation</t>
  </si>
  <si>
    <t>a - A comprehensive frame of functioning establishments was prepared based on the findings of the last Establishments Census.
b - Field and office check up for the frame data was carried out to verify economic activity , number of employees and other information.
c - Data was collected from all big establishments ( those employing 50 persons or more ) i.e. full coverage , and for small establishments ( those employing less than 50 persons ) data was collected on a sample basis.</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</si>
  <si>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</si>
  <si>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</si>
  <si>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</si>
  <si>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</si>
  <si>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</si>
  <si>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</si>
  <si>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</si>
  <si>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</si>
  <si>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</si>
  <si>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ملحقـــــات</t>
  </si>
  <si>
    <t>Project or part of project in a fixed location, performing one or more economic activity under one administration and has or could have regular accounts. Holder of project could be natural or artificial person.</t>
  </si>
  <si>
    <t>It is the legal status of capital ownership of establishments aiming profit; it includes individual, joint-liability companies, partnership companies, limited liability companies and joint-stock companies.</t>
  </si>
  <si>
    <t>Establishment owned by one person (natural person), where no one has partnership in its holding.</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</si>
  <si>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</si>
  <si>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</si>
  <si>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</si>
  <si>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</si>
  <si>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</si>
  <si>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</si>
  <si>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</si>
  <si>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</si>
  <si>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</si>
  <si>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</si>
  <si>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</si>
  <si>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</si>
  <si>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</si>
  <si>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</si>
  <si>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</si>
  <si>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</si>
  <si>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</si>
  <si>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</si>
  <si>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</si>
  <si>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</si>
  <si>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</si>
  <si>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</si>
  <si>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</si>
  <si>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</si>
  <si>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</si>
  <si>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</si>
  <si>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</si>
  <si>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المستلزمات السلعية والخدمية
</t>
    </r>
    <r>
      <rPr>
        <sz val="8"/>
        <color indexed="8"/>
        <rFont val="Arial"/>
        <family val="2"/>
      </rPr>
      <t>Intermediate Goods &amp; Services</t>
    </r>
  </si>
  <si>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</si>
  <si>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</si>
  <si>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</si>
  <si>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</si>
  <si>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</si>
  <si>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</si>
  <si>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</si>
  <si>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</si>
  <si>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</si>
  <si>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</si>
  <si>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t>نسبة المستلزمات السلعية إلى قيمة الإنتاج
(%)</t>
  </si>
  <si>
    <t>نسبة المستلزمات الخدمية إلى قيمة الإنتاج
(%)</t>
  </si>
  <si>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</si>
  <si>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</si>
  <si>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</si>
  <si>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</si>
  <si>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</si>
  <si>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</si>
  <si>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</si>
  <si>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</si>
  <si>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</si>
  <si>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</si>
  <si>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</si>
  <si>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</si>
  <si>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</si>
  <si>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</si>
  <si>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</si>
  <si>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</si>
  <si>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</si>
  <si>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</si>
  <si>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</si>
  <si>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</si>
  <si>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</si>
  <si>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</si>
  <si>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</si>
  <si>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</si>
  <si>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</si>
  <si>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</si>
  <si>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</si>
  <si>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</si>
  <si>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</si>
  <si>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</si>
  <si>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</si>
  <si>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</si>
  <si>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</si>
  <si>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</si>
  <si>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</si>
  <si>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</si>
  <si>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المنشآت من مؤسسات وشركات لتعاونهم ومساهمتهم في إصدار هذه النشرة.</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</si>
  <si>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</si>
  <si>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rPr>
        <sz val="11"/>
        <color indexed="8"/>
        <rFont val="Arial Black"/>
        <family val="2"/>
      </rPr>
      <t xml:space="preserve">Dr.Saleh Bin Mohammed Al-Nabit
</t>
    </r>
    <r>
      <rPr>
        <b/>
        <sz val="10"/>
        <color indexed="8"/>
        <rFont val="Arial"/>
        <family val="2"/>
      </rPr>
      <t>Minister of Development Planning and Statistics</t>
    </r>
  </si>
  <si>
    <t>The Ministry also has the pleasure of presenting its gratitude to responsible officers of corporations and companies for their cooperation and contribution in accomplishing this bulletin.</t>
  </si>
  <si>
    <t>The Ministry welcomes any remarks and suggestions that could improve contents of this bulletin.</t>
  </si>
  <si>
    <r>
      <t xml:space="preserve"> In accordance with its policy to furnish and develop statistical data, the Ministry of Development Planning &amp; Statistics decided that its development plans should coincide with the international recommendations regarding concepts, definitions and statistical data to be furnished taking into consideration domestic circumstances.</t>
    </r>
    <r>
      <rPr>
        <sz val="11"/>
        <color indexed="9"/>
        <rFont val="Arial"/>
        <family val="2"/>
      </rPr>
      <t>XXXXXXXXXXXXXXXXXXXXXXXXXXXXXXXXXXXXXXXX</t>
    </r>
  </si>
  <si>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</si>
  <si>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</si>
  <si>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rPr>
        <b/>
        <sz val="11"/>
        <color indexed="8"/>
        <rFont val="Arial"/>
        <family val="2"/>
      </rPr>
      <t>Maintenance costs</t>
    </r>
    <r>
      <rPr>
        <sz val="11"/>
        <color indexed="8"/>
        <rFont val="Arial"/>
        <family val="2"/>
      </rPr>
      <t xml:space="preserve"> :</t>
    </r>
    <r>
      <rPr>
        <sz val="11"/>
        <color indexed="8"/>
        <rFont val="Arial"/>
        <family val="2"/>
      </rPr>
      <t xml:space="preserve"> Represents all expenses by the establishments in order to maintain the productive efficiency ( machine , equipment , transport equipment and building ) i.e. current expenditure on repairs and maintenance.
</t>
    </r>
    <r>
      <rPr>
        <b/>
        <sz val="11"/>
        <color indexed="8"/>
        <rFont val="Arial"/>
        <family val="2"/>
      </rPr>
      <t>Services rendered by others :</t>
    </r>
    <r>
      <rPr>
        <sz val="11"/>
        <color indexed="8"/>
        <rFont val="Arial"/>
        <family val="2"/>
      </rPr>
      <t xml:space="preserve"> Refers to expenses on the purchase of industrial services rendered by others.
Similarly , other items of services inputs as detailed in the bulletin.</t>
    </r>
  </si>
  <si>
    <r>
      <t xml:space="preserve">الإيرادات
</t>
    </r>
    <r>
      <rPr>
        <sz val="10"/>
        <color indexed="8"/>
        <rFont val="Arial"/>
        <family val="2"/>
      </rPr>
      <t>Revenues</t>
    </r>
  </si>
  <si>
    <t>الإيرادات
Revenues</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</si>
  <si>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</si>
  <si>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وترحب الوزارة بأية ملاحظات وإقتراحات من شأنها تحسين مضمون هذه النشرة.</t>
  </si>
  <si>
    <t>1- المنشأة :</t>
  </si>
  <si>
    <t>هي المنشأة التي يحوزها فرد ( شخص طبيعي ) ولا يشاركه في حيازتها أحد.</t>
  </si>
  <si>
    <t>4 - ملكية المنشأة :</t>
  </si>
  <si>
    <t>ب ـ المشتغلون بالمنشأة :</t>
  </si>
  <si>
    <t>هم الأفراد العاملون بالمنشأة نظير أجر سواء كانوا دائمين أو مستخدمين جزء من الدوام. ويدخل في عداد المشتغلين، المتغيبون عن العمل لأسباب مؤقتة مثل الإجازات العادية والمرضية.</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</si>
  <si>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</si>
  <si>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</si>
  <si>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</si>
  <si>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</si>
  <si>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</si>
  <si>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</si>
  <si>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</si>
  <si>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</si>
  <si>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</si>
  <si>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</si>
  <si>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</si>
  <si>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</si>
  <si>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</si>
  <si>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</si>
  <si>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</si>
  <si>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</si>
  <si>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</si>
  <si>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</si>
  <si>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</si>
  <si>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</si>
  <si>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</si>
  <si>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</si>
  <si>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</si>
  <si>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</si>
  <si>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</si>
  <si>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</si>
  <si>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</si>
  <si>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</si>
  <si>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</si>
  <si>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</si>
  <si>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</si>
  <si>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</si>
  <si>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</si>
  <si>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</si>
  <si>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</si>
  <si>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Annex</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</si>
  <si>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</si>
  <si>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</si>
  <si>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</si>
  <si>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</si>
  <si>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</si>
  <si>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</si>
  <si>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</si>
  <si>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</si>
  <si>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</si>
  <si>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والحكومي.</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</si>
  <si>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</si>
  <si>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</si>
  <si>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</si>
  <si>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</si>
  <si>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</si>
  <si>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</si>
  <si>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</si>
  <si>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أ  - تم إعداد إطار متكامل بالمنشآت العاملة في هذا القطاع استناداً على بيانات تعداد المنشآت الأخير .
ب - تم تدقيق بيانات الإطار ميدانياً ومكتبياً للتأكد من النشاط الإقتصادي للمنشأة وعدد العاملين وباقي البيانات الأخرى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</si>
  <si>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</si>
  <si>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الباب الأول :  إطار المنشآت العاملة في قطاع البناء والتشييد :</t>
  </si>
  <si>
    <t>الباب الثالث :   منشآت الحصر الشامل ( 50 مشتغل فأكثر ) :</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</si>
  <si>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</si>
  <si>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الباب الرابع :   تقديرات القيمة المضافة وأهم المؤشرات الإقتصادية على مستوى القطاع :</t>
  </si>
  <si>
    <t>الباب الثاني : المنشآت التي تستخدم أقل من 50 مشتغل :</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</si>
  <si>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</si>
  <si>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</si>
  <si>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</si>
  <si>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</si>
  <si>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</si>
  <si>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</si>
  <si>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</si>
  <si>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</si>
  <si>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</si>
  <si>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</si>
  <si>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</si>
  <si>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</si>
  <si>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</si>
  <si>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</si>
  <si>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</si>
  <si>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</si>
  <si>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</si>
  <si>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</si>
  <si>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</si>
  <si>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</si>
  <si>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</si>
  <si>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</si>
  <si>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</si>
  <si>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</si>
  <si>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</si>
  <si>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</si>
  <si>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</si>
  <si>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</si>
  <si>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</si>
  <si>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هو قيمة ما تم تنفيذه من أعمال خلال السنة زائداً قيمة الإيرادات الأخرى مطروحاً منها قيمة الأعمال المنفذة بواسطة مقاولي الباطن وقيمة شراء المواد المباعه بحالة شرائها.</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</si>
  <si>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والعدد والآلات اللازمه للمحافظه على كفاءة المعدات والآلات بالمنشأة خلال السنة.
كما ترد باقي بنود المستلزمات السلعية حسب التفصيلات بالنشرة.</t>
  </si>
  <si>
    <t>مصروفات الصيانة : تشمل كل ما أنفقته المنشأة من أجل المحافظة على الكفاءة الإنتاجية ( المتمثله في المكائن ،والآلات ،ووسائل النقل ،والمباني ... ) أي نفقات الاصلاح والصيانة الجارية.
خدمات صناعية مقدمة من الغير : يقصد بها كل ما أنفقته المنشأة على شراء خدمات صناعية من الغير.
كما ترد باقي بنود المستلزمات الخدمية حسب التفصيلات بالنشرة.</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</si>
  <si>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</si>
  <si>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</si>
  <si>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</si>
  <si>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</si>
  <si>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</si>
  <si>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</si>
  <si>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</si>
  <si>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</si>
  <si>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</si>
  <si>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</si>
  <si>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</si>
  <si>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</si>
  <si>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</si>
  <si>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</si>
  <si>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</si>
  <si>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</si>
  <si>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</si>
  <si>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</si>
  <si>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</si>
  <si>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</si>
  <si>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</si>
  <si>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</si>
  <si>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</si>
  <si>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</si>
  <si>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</si>
  <si>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</si>
  <si>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</si>
  <si>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</si>
  <si>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</si>
  <si>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</si>
  <si>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</si>
  <si>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</si>
  <si>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</si>
  <si>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</si>
  <si>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</si>
  <si>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</si>
  <si>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</si>
  <si>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</si>
  <si>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</si>
  <si>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</si>
  <si>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</si>
  <si>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</si>
  <si>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</si>
  <si>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</si>
  <si>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</si>
  <si>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</si>
  <si>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</si>
  <si>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</si>
  <si>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</si>
  <si>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</si>
  <si>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</si>
  <si>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</si>
  <si>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</si>
  <si>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</si>
  <si>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</si>
  <si>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</si>
  <si>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</si>
  <si>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</si>
  <si>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</si>
  <si>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</si>
  <si>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 xml:space="preserve"> تماشياً مع سياسة وزارة التخطيط التنموي والإحصاء في توفير وتطوير كافة الإحصاءات إرتأت الوزارة أن تتفق خطط التطوير مع الاتجاهات والتوصيات الدولية من حيث المفاهيم والتعاريف والبيانات الإحصائية الممكن توفيرها مع الأخذ بعين الاعتبار الظروف المحلية المحيطة .</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</si>
  <si>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</si>
  <si>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</si>
  <si>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</si>
  <si>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</si>
  <si>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</si>
  <si>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</si>
  <si>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</si>
  <si>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</si>
  <si>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</si>
  <si>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</si>
  <si>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</si>
  <si>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</si>
  <si>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</si>
  <si>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</si>
  <si>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</si>
  <si>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</si>
  <si>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</si>
  <si>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</si>
  <si>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</si>
  <si>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</si>
  <si>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</si>
  <si>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</si>
  <si>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</si>
  <si>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</si>
  <si>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</si>
  <si>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</si>
  <si>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</si>
  <si>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r>
      <t xml:space="preserve">رقم الصفحة
</t>
    </r>
    <r>
      <rPr>
        <b/>
        <sz val="8"/>
        <rFont val="Arial"/>
        <family val="2"/>
      </rPr>
      <t>Page No.</t>
    </r>
  </si>
  <si>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</si>
  <si>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</si>
  <si>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</si>
  <si>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</si>
  <si>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</si>
  <si>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</si>
  <si>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</si>
  <si>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</si>
  <si>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</si>
  <si>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</si>
  <si>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</si>
  <si>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</si>
  <si>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</si>
  <si>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</si>
  <si>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</si>
  <si>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</si>
  <si>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</si>
  <si>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</si>
  <si>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</si>
  <si>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</si>
  <si>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</si>
  <si>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</si>
  <si>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</si>
  <si>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</si>
  <si>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</si>
  <si>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</si>
  <si>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</si>
  <si>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</si>
  <si>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</si>
  <si>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</si>
  <si>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</si>
  <si>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</si>
  <si>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</si>
  <si>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</si>
  <si>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</si>
  <si>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</si>
  <si>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</si>
  <si>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</si>
  <si>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</si>
  <si>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</si>
  <si>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</si>
  <si>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</si>
  <si>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</si>
  <si>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</si>
  <si>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</si>
  <si>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</si>
  <si>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</si>
  <si>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</si>
  <si>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Main economic indicators by main economic activity -  2015 </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</si>
  <si>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</si>
  <si>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</si>
  <si>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</si>
  <si>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</si>
  <si>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</si>
  <si>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</si>
  <si>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</si>
  <si>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</si>
  <si>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</si>
  <si>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</si>
  <si>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</si>
  <si>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</si>
  <si>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</si>
  <si>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</si>
  <si>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</si>
  <si>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</si>
  <si>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</si>
  <si>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</si>
  <si>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</si>
  <si>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</si>
  <si>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</si>
  <si>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النشرة السنوية
لإحصاءات البنـــاء والتشييـــد
The Annual Bulletin of
Building and Construction Statistics
2016</t>
  </si>
  <si>
    <t xml:space="preserve">يسر وزارة التخطيط التنموي والإحصاء أن تقدم العدد التاسع والعشرون من النشرة السنوية لقطاع البناء والتشييد للعام 2016 ،وذلك في إطار خطة الوزارة الطموحة والمتوازنة في توفير وتطوير كافة أنواع الإحصاءات .
</t>
  </si>
  <si>
    <t>Ministry of Development Planning &amp; Statistics has the pleasure of introducing the 29th issue of the “Annual Bulletin of Building and Construction Sector, 2016” as part of its continuous efforts to furnish all kinds of statistics.</t>
  </si>
  <si>
    <t>عدد المنشآت والمشتغلين حسب حجم المنشأة والنشاط الاقتصادي الرئيسي 2016</t>
  </si>
  <si>
    <t xml:space="preserve">عدد المشتغلين حسب الجنسية والجنس والنشاط الاقتصادي الرئيسي -2016  </t>
  </si>
  <si>
    <t xml:space="preserve">عدد المشتغلين وتقديرات تعويضات العاملين حسب الجنسية والنشاط الاقتصادي الرئيسي -  2016 </t>
  </si>
  <si>
    <t xml:space="preserve">عدد المشتغلين وتقديرات تعويضات العاملين حسب الجنس والمهنة -ا 2016 </t>
  </si>
  <si>
    <t xml:space="preserve">تقديرات قيمة المستلزمات السلعية حسب النشاط الاقتصادي الرئيسي -  2016 </t>
  </si>
  <si>
    <t xml:space="preserve">تقديرات قيمة المستلزمات الخدمية حسب النشاط الاقتصادي الرئيسي -  2016 </t>
  </si>
  <si>
    <t>تقديرات الإيرادات حسب المصادر-  2016</t>
  </si>
  <si>
    <t xml:space="preserve">تقديرات القيمة المضافة حسب النشاط الاقتصادي الرئيسي - 2016 </t>
  </si>
  <si>
    <t xml:space="preserve">أهم المؤشرات الاقتصادية حسب النشاط الاقتصادي الرئيسي - 2016 </t>
  </si>
  <si>
    <t xml:space="preserve">عدد المشتغلين حسب الجنسية والجنس والنشاط الاقتصادي الرئيسي -  2016  </t>
  </si>
  <si>
    <t xml:space="preserve">عدد المشتغلين وتقديرات تعويضات العاملين حسب الجنسية والنشاط الاقتصادي الرئيسي -2016 </t>
  </si>
  <si>
    <t xml:space="preserve">عدد المشتغلين وتقديرات تعويضات العاملين حسب الجنس والمهنة 2016 </t>
  </si>
  <si>
    <t>عدد المشتغلين و تقديرات تعويضات العاملين حسب النشاط الإقتصادي الرئيسي و المهنة 2016</t>
  </si>
  <si>
    <t>تقديرات الإيرادات حسب المصادر- البناء و التشييد 2016</t>
  </si>
  <si>
    <t xml:space="preserve">تقديرات القيمة المضافة حسب النشاط الاقتصادي الرئيسي -2016 </t>
  </si>
  <si>
    <t>تقديرات الإيرادات حسب المصادر- 2016</t>
  </si>
  <si>
    <t xml:space="preserve">أهم المؤشرات الاقتصادية حسب النشاط الاقتصادي الرئيسي -  2016 </t>
  </si>
  <si>
    <t>Number of establishments and employees by size of establishment and main economic activity 2016</t>
  </si>
  <si>
    <t xml:space="preserve">Number of employees by nationality, sex and main economic activity  - 2016  </t>
  </si>
  <si>
    <t xml:space="preserve">Number of employees &amp; compensation of employees by nationality &amp; main economic activity -  2016 </t>
  </si>
  <si>
    <t xml:space="preserve">Number of employees and compensation of employees by sex &amp; occupation-  2016 </t>
  </si>
  <si>
    <t>Estimates of value of intermediate goods by main economic activity -  2016</t>
  </si>
  <si>
    <t xml:space="preserve">Estimates of value of intermediate services by main economic activity - 2016 </t>
  </si>
  <si>
    <t>Estimates of Revenues by Sources - 2016</t>
  </si>
  <si>
    <t xml:space="preserve">Estimates of Value added by main economic activity- 2016 </t>
  </si>
  <si>
    <t xml:space="preserve">Main economic indicators by main economic activity -  2016 </t>
  </si>
  <si>
    <t xml:space="preserve">Number of employees by nationality, sex and main economic activity - 2016 </t>
  </si>
  <si>
    <t xml:space="preserve">Number of employees &amp; compensation of employees by nationality &amp; main economic activity - 2016 </t>
  </si>
  <si>
    <t xml:space="preserve">Number of employees and compensation of employees by sex &amp; occupation
2016 </t>
  </si>
  <si>
    <t>Number of Employees&amp;Estimates of Compensention of Employees by Main Economic Activity&amp;Occupation 2016</t>
  </si>
  <si>
    <t xml:space="preserve">Estimates of value of intermediate goods by main economic activity -  2016 </t>
  </si>
  <si>
    <t xml:space="preserve">Estimates of value of intermediate services by main economic activity -2016 </t>
  </si>
  <si>
    <t xml:space="preserve">Estimates of Revenues by Sources Building&amp;Construction 2016 </t>
  </si>
  <si>
    <t>Estimates of Value added by main economic activity -  2016</t>
  </si>
  <si>
    <t xml:space="preserve">Number of employees by nationality, sex and main economic activity  -2016  </t>
  </si>
  <si>
    <t xml:space="preserve">Number of employees and compensation of employees by sex &amp; occupation 2016 </t>
  </si>
  <si>
    <t>Estimates of value of intermediate goods by main economic activity -2016</t>
  </si>
  <si>
    <t xml:space="preserve">Estimates of Revenues by Sources - 2016 </t>
  </si>
  <si>
    <t>Estimates of Value added by main economic activity - 2016</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</si>
  <si>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</si>
  <si>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</si>
  <si>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</si>
  <si>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</si>
  <si>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r>
      <t>العدد الثلاثون
30</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</si>
</sst>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08">
    <font>
      <sz val="11"/>
      <color theme="1"/>
      <name val="Arial"/>
      <family val="2"/>
    </font>
    <font>
      <sz val="11"/>
      <color theme="1"/>
      <name val="Calibri"/>
      <family val="2"/>
      <charset val="178"/>
      <scheme val="minor"/>
    </font>
    <font>
      <sz val="11"/>
      <color theme="1"/>
      <name val="Calibri"/>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20"/>
      <color indexed="8"/>
      <name val="Arial"/>
      <family val="2"/>
    </font>
    <font>
      <sz val="14"/>
      <color indexed="8"/>
      <name val="Arial"/>
      <family val="2"/>
    </font>
    <font>
      <b/>
      <sz val="18"/>
      <name val="Arial"/>
      <family val="2"/>
    </font>
    <font>
      <b/>
      <sz val="14"/>
      <name val="Arial"/>
      <family val="2"/>
    </font>
    <font>
      <sz val="11"/>
      <name val="Arial"/>
      <family val="2"/>
    </font>
    <font>
      <sz val="11"/>
      <color indexed="9"/>
      <name val="Arial"/>
      <family val="2"/>
    </font>
    <font>
      <sz val="16"/>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sz val="12"/>
      <color indexed="8"/>
      <name val="Arial Black"/>
      <family val="2"/>
    </font>
    <font>
      <sz val="11"/>
      <color indexed="8"/>
      <name val="Arial Black"/>
      <family val="2"/>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0000"/>
      <name val="Calibri"/>
      <family val="2"/>
      <charset val="178"/>
      <scheme val="minor"/>
    </font>
    <font>
      <sz val="10"/>
      <name val="Arial"/>
      <charset val="178"/>
    </font>
    <font>
      <sz val="11"/>
      <color indexed="8"/>
      <name val="Calibri"/>
      <family val="2"/>
    </font>
    <font>
      <sz val="9"/>
      <color theme="1"/>
      <name val="Arial"/>
      <family val="2"/>
    </font>
    <font>
      <b/>
      <sz val="7"/>
      <name val="Arial"/>
      <family val="2"/>
    </font>
    <font>
      <sz val="7"/>
      <color theme="1"/>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8">
    <xf numFmtId="0" fontId="0" fillId="0" borderId="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8" borderId="3" applyNumberFormat="0" applyAlignment="0" applyProtection="0"/>
    <xf numFmtId="0" fontId="72" fillId="29" borderId="4" applyNumberFormat="0" applyAlignment="0" applyProtection="0"/>
    <xf numFmtId="164" fontId="51" fillId="0" borderId="0" applyFont="0" applyFill="0" applyBorder="0" applyAlignment="0" applyProtection="0"/>
    <xf numFmtId="0" fontId="73" fillId="0" borderId="0" applyNumberFormat="0" applyFill="0" applyBorder="0" applyAlignment="0" applyProtection="0"/>
    <xf numFmtId="0" fontId="74" fillId="30" borderId="0" applyNumberFormat="0" applyBorder="0" applyAlignment="0" applyProtection="0"/>
    <xf numFmtId="0" fontId="75" fillId="0" borderId="5" applyNumberFormat="0" applyFill="0" applyAlignment="0" applyProtection="0"/>
    <xf numFmtId="0" fontId="76" fillId="0" borderId="6" applyNumberFormat="0" applyFill="0" applyAlignment="0" applyProtection="0"/>
    <xf numFmtId="0" fontId="77" fillId="0" borderId="7"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31" borderId="3" applyNumberFormat="0" applyAlignment="0" applyProtection="0"/>
    <xf numFmtId="0" fontId="80" fillId="0" borderId="8" applyNumberFormat="0" applyFill="0" applyAlignment="0" applyProtection="0"/>
    <xf numFmtId="0" fontId="81" fillId="32" borderId="0" applyNumberFormat="0" applyBorder="0" applyAlignment="0" applyProtection="0"/>
    <xf numFmtId="0" fontId="28" fillId="0" borderId="0"/>
    <xf numFmtId="0" fontId="67" fillId="0" borderId="0"/>
    <xf numFmtId="0" fontId="28" fillId="0" borderId="0"/>
    <xf numFmtId="0" fontId="68" fillId="0" borderId="0"/>
    <xf numFmtId="0" fontId="68" fillId="33" borderId="9" applyNumberFormat="0" applyFont="0" applyAlignment="0" applyProtection="0"/>
    <xf numFmtId="0" fontId="82" fillId="28" borderId="10" applyNumberFormat="0" applyAlignment="0" applyProtection="0"/>
    <xf numFmtId="0" fontId="83" fillId="0" borderId="0" applyNumberFormat="0" applyFill="0" applyBorder="0" applyAlignment="0" applyProtection="0"/>
    <xf numFmtId="0" fontId="84" fillId="0" borderId="11" applyNumberFormat="0" applyFill="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7" fillId="30" borderId="0" applyNumberFormat="0" applyBorder="0" applyAlignment="0" applyProtection="0"/>
    <xf numFmtId="0" fontId="88" fillId="27" borderId="0" applyNumberFormat="0" applyBorder="0" applyAlignment="0" applyProtection="0"/>
    <xf numFmtId="0" fontId="89" fillId="32" borderId="0" applyNumberFormat="0" applyBorder="0" applyAlignment="0" applyProtection="0"/>
    <xf numFmtId="0" fontId="90" fillId="31" borderId="3" applyNumberFormat="0" applyAlignment="0" applyProtection="0"/>
    <xf numFmtId="0" fontId="91" fillId="28" borderId="10" applyNumberFormat="0" applyAlignment="0" applyProtection="0"/>
    <xf numFmtId="0" fontId="92" fillId="28" borderId="3" applyNumberFormat="0" applyAlignment="0" applyProtection="0"/>
    <xf numFmtId="0" fontId="93" fillId="0" borderId="8" applyNumberFormat="0" applyFill="0" applyAlignment="0" applyProtection="0"/>
    <xf numFmtId="0" fontId="94" fillId="29" borderId="4"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1" applyNumberFormat="0" applyFill="0" applyAlignment="0" applyProtection="0"/>
    <xf numFmtId="0" fontId="98" fillId="21"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98" fillId="15" borderId="0" applyNumberFormat="0" applyBorder="0" applyAlignment="0" applyProtection="0"/>
    <xf numFmtId="0" fontId="98" fillId="2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98" fillId="16" borderId="0" applyNumberFormat="0" applyBorder="0" applyAlignment="0" applyProtection="0"/>
    <xf numFmtId="0" fontId="98" fillId="23"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98" fillId="17" borderId="0" applyNumberFormat="0" applyBorder="0" applyAlignment="0" applyProtection="0"/>
    <xf numFmtId="0" fontId="98" fillId="24"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98" fillId="18" borderId="0" applyNumberFormat="0" applyBorder="0" applyAlignment="0" applyProtection="0"/>
    <xf numFmtId="0" fontId="98" fillId="25"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98" fillId="19" borderId="0" applyNumberFormat="0" applyBorder="0" applyAlignment="0" applyProtection="0"/>
    <xf numFmtId="0" fontId="98" fillId="26"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98" fillId="20" borderId="0" applyNumberFormat="0" applyBorder="0" applyAlignment="0" applyProtection="0"/>
    <xf numFmtId="0" fontId="2" fillId="0" borderId="0"/>
    <xf numFmtId="0" fontId="99" fillId="0" borderId="5" applyNumberFormat="0" applyFill="0" applyAlignment="0" applyProtection="0"/>
    <xf numFmtId="0" fontId="100" fillId="0" borderId="6" applyNumberFormat="0" applyFill="0" applyAlignment="0" applyProtection="0"/>
    <xf numFmtId="0" fontId="101" fillId="0" borderId="7" applyNumberFormat="0" applyFill="0" applyAlignment="0" applyProtection="0"/>
    <xf numFmtId="0" fontId="101" fillId="0" borderId="0" applyNumberFormat="0" applyFill="0" applyBorder="0" applyAlignment="0" applyProtection="0"/>
    <xf numFmtId="0" fontId="2" fillId="33" borderId="9" applyNumberFormat="0" applyFont="0" applyAlignment="0" applyProtection="0"/>
    <xf numFmtId="0" fontId="67" fillId="0" borderId="0"/>
    <xf numFmtId="0" fontId="77" fillId="0" borderId="0" applyNumberFormat="0" applyFill="0" applyBorder="0" applyAlignment="0" applyProtection="0"/>
    <xf numFmtId="0" fontId="102" fillId="0" borderId="0"/>
    <xf numFmtId="164" fontId="5" fillId="0" borderId="0" applyFont="0" applyFill="0" applyBorder="0" applyAlignment="0" applyProtection="0"/>
    <xf numFmtId="0" fontId="75" fillId="0" borderId="5" applyNumberFormat="0" applyFill="0" applyAlignment="0" applyProtection="0"/>
    <xf numFmtId="0" fontId="76" fillId="0" borderId="6" applyNumberFormat="0" applyFill="0" applyAlignment="0" applyProtection="0"/>
    <xf numFmtId="0" fontId="77" fillId="0" borderId="7" applyNumberFormat="0" applyFill="0" applyAlignment="0" applyProtection="0"/>
    <xf numFmtId="164" fontId="5" fillId="0" borderId="0" applyFont="0" applyFill="0" applyBorder="0" applyAlignment="0" applyProtection="0"/>
    <xf numFmtId="0" fontId="67" fillId="0" borderId="0"/>
    <xf numFmtId="0" fontId="77" fillId="0" borderId="0" applyNumberFormat="0" applyFill="0" applyBorder="0" applyAlignment="0" applyProtection="0"/>
    <xf numFmtId="0" fontId="28" fillId="0" borderId="0"/>
    <xf numFmtId="0" fontId="76" fillId="0" borderId="6" applyNumberFormat="0" applyFill="0" applyAlignment="0" applyProtection="0"/>
    <xf numFmtId="0" fontId="75" fillId="0" borderId="5" applyNumberFormat="0" applyFill="0" applyAlignment="0" applyProtection="0"/>
    <xf numFmtId="0" fontId="77" fillId="0" borderId="7" applyNumberFormat="0" applyFill="0" applyAlignment="0" applyProtection="0"/>
    <xf numFmtId="0" fontId="103" fillId="0" borderId="0"/>
    <xf numFmtId="0" fontId="104" fillId="0" borderId="0"/>
    <xf numFmtId="0" fontId="1" fillId="0" borderId="0"/>
    <xf numFmtId="0" fontId="1" fillId="0" borderId="0"/>
  </cellStyleXfs>
  <cellXfs count="38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vertical="center" wrapText="1"/>
    </xf>
    <xf numFmtId="0" fontId="10" fillId="0" borderId="0" xfId="0" applyFont="1" applyAlignment="1">
      <alignment vertical="center"/>
    </xf>
    <xf numFmtId="0" fontId="9" fillId="0" borderId="0" xfId="0" applyFont="1" applyAlignment="1">
      <alignment horizontal="right" vertical="center" readingOrder="2"/>
    </xf>
    <xf numFmtId="0" fontId="8" fillId="0" borderId="0" xfId="0" applyFont="1" applyAlignment="1">
      <alignment vertical="center" wrapText="1" readingOrder="2"/>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indent="1"/>
    </xf>
    <xf numFmtId="0" fontId="9" fillId="0" borderId="0" xfId="0" applyFont="1" applyAlignment="1">
      <alignment vertical="center" readingOrder="1"/>
    </xf>
    <xf numFmtId="0" fontId="14" fillId="0" borderId="0" xfId="0" applyFont="1" applyAlignment="1">
      <alignment vertical="center" wrapText="1" readingOrder="1"/>
    </xf>
    <xf numFmtId="0" fontId="32" fillId="0" borderId="0" xfId="0" applyFont="1" applyAlignment="1">
      <alignment vertical="center" readingOrder="1"/>
    </xf>
    <xf numFmtId="0" fontId="6" fillId="0" borderId="0" xfId="0" applyFont="1" applyBorder="1" applyAlignment="1">
      <alignment horizontal="right" vertical="center" readingOrder="2"/>
    </xf>
    <xf numFmtId="0" fontId="14" fillId="0" borderId="0" xfId="0" applyFont="1" applyAlignment="1">
      <alignment horizontal="center" vertical="center" wrapText="1" readingOrder="1"/>
    </xf>
    <xf numFmtId="0" fontId="0" fillId="0" borderId="0" xfId="0" applyAlignment="1">
      <alignment vertical="center"/>
    </xf>
    <xf numFmtId="0" fontId="33" fillId="0" borderId="0" xfId="0" applyFont="1" applyAlignment="1">
      <alignment horizontal="center" vertical="center" readingOrder="1"/>
    </xf>
    <xf numFmtId="0" fontId="9" fillId="0" borderId="0" xfId="0" applyFont="1" applyAlignment="1">
      <alignment vertical="center" wrapText="1" readingOrder="1"/>
    </xf>
    <xf numFmtId="0" fontId="29" fillId="0" borderId="0" xfId="0" applyFont="1" applyAlignment="1">
      <alignment vertical="center" wrapText="1"/>
    </xf>
    <xf numFmtId="0" fontId="34" fillId="0" borderId="0" xfId="0" applyFont="1" applyAlignment="1">
      <alignment vertical="center" wrapText="1"/>
    </xf>
    <xf numFmtId="0" fontId="35" fillId="0" borderId="0" xfId="0" applyFont="1" applyAlignment="1">
      <alignment horizontal="center" vertical="center" wrapText="1"/>
    </xf>
    <xf numFmtId="0" fontId="29" fillId="0" borderId="0" xfId="0" applyFont="1" applyAlignment="1">
      <alignment horizontal="distributed" vertical="center" wrapText="1"/>
    </xf>
    <xf numFmtId="0" fontId="34" fillId="0" borderId="0" xfId="0" applyFont="1" applyAlignment="1">
      <alignment horizontal="distributed" vertical="center" wrapText="1"/>
    </xf>
    <xf numFmtId="0" fontId="29" fillId="0" borderId="0" xfId="0" applyFont="1" applyAlignment="1">
      <alignment horizontal="distributed" vertical="top" wrapText="1"/>
    </xf>
    <xf numFmtId="0" fontId="5" fillId="0" borderId="0" xfId="0" applyFont="1" applyAlignment="1">
      <alignment horizontal="distributed" vertical="center" wrapText="1"/>
    </xf>
    <xf numFmtId="0" fontId="9" fillId="0" borderId="0" xfId="0" applyFont="1" applyAlignment="1">
      <alignment horizontal="distributed" vertical="center" wrapText="1" readingOrder="1"/>
    </xf>
    <xf numFmtId="0" fontId="5" fillId="0" borderId="0" xfId="0" applyFont="1" applyAlignment="1">
      <alignment horizontal="distributed" vertical="center"/>
    </xf>
    <xf numFmtId="0" fontId="14" fillId="0" borderId="0" xfId="0" applyFont="1" applyAlignment="1">
      <alignment horizontal="distributed" vertical="center" wrapText="1" readingOrder="1"/>
    </xf>
    <xf numFmtId="0" fontId="36" fillId="0" borderId="0" xfId="0" applyFont="1" applyAlignment="1">
      <alignment horizontal="justify" readingOrder="2"/>
    </xf>
    <xf numFmtId="0" fontId="37" fillId="0" borderId="0" xfId="0" applyFont="1" applyAlignment="1">
      <alignment horizontal="distributed" vertical="top" wrapText="1" readingOrder="2"/>
    </xf>
    <xf numFmtId="0" fontId="30" fillId="0" borderId="0" xfId="0" applyFont="1" applyAlignment="1">
      <alignment vertical="top" wrapText="1"/>
    </xf>
    <xf numFmtId="0" fontId="3" fillId="0" borderId="0" xfId="0" applyFont="1" applyFill="1" applyAlignment="1">
      <alignment horizontal="distributed" vertical="center"/>
    </xf>
    <xf numFmtId="0" fontId="16" fillId="0" borderId="0" xfId="35" applyFont="1" applyFill="1" applyBorder="1" applyAlignment="1" applyProtection="1">
      <alignment horizontal="distributed" vertical="center"/>
    </xf>
    <xf numFmtId="49" fontId="29" fillId="0" borderId="0" xfId="0" applyNumberFormat="1" applyFont="1" applyAlignment="1">
      <alignment horizontal="center" vertical="center" wrapText="1"/>
    </xf>
    <xf numFmtId="0" fontId="30" fillId="0" borderId="0" xfId="0" applyFont="1" applyAlignment="1">
      <alignment horizontal="left" vertical="top" wrapText="1"/>
    </xf>
    <xf numFmtId="0" fontId="29" fillId="0" borderId="0" xfId="0" applyFont="1" applyAlignment="1">
      <alignment horizontal="distributed" vertical="top" wrapText="1" indent="3"/>
    </xf>
    <xf numFmtId="0" fontId="4" fillId="0" borderId="0" xfId="0" applyFont="1" applyAlignment="1">
      <alignment vertical="top" wrapText="1" readingOrder="2"/>
    </xf>
    <xf numFmtId="0" fontId="9" fillId="0" borderId="0" xfId="0" applyFont="1" applyAlignment="1">
      <alignment horizontal="left" vertical="top" wrapText="1"/>
    </xf>
    <xf numFmtId="0" fontId="4" fillId="0" borderId="0" xfId="0" applyFont="1" applyAlignment="1">
      <alignment vertical="top" wrapText="1"/>
    </xf>
    <xf numFmtId="0" fontId="13" fillId="0" borderId="0" xfId="0" applyFont="1" applyAlignment="1">
      <alignment vertical="top" wrapText="1"/>
    </xf>
    <xf numFmtId="0" fontId="5" fillId="0" borderId="0" xfId="0" applyFont="1" applyAlignment="1">
      <alignment horizontal="center"/>
    </xf>
    <xf numFmtId="0" fontId="14" fillId="0" borderId="0" xfId="0" applyFont="1" applyAlignment="1">
      <alignment vertical="center" readingOrder="1"/>
    </xf>
    <xf numFmtId="0" fontId="10" fillId="0" borderId="0" xfId="0" applyFont="1" applyAlignment="1">
      <alignment wrapText="1"/>
    </xf>
    <xf numFmtId="0" fontId="6" fillId="0" borderId="0" xfId="0" applyFont="1" applyAlignment="1">
      <alignment horizontal="left" vertical="center"/>
    </xf>
    <xf numFmtId="0" fontId="67" fillId="0" borderId="0" xfId="40" applyAlignment="1">
      <alignment vertical="center"/>
    </xf>
    <xf numFmtId="0" fontId="86" fillId="0" borderId="0" xfId="0" applyFont="1" applyAlignment="1">
      <alignment horizontal="right" wrapText="1"/>
    </xf>
    <xf numFmtId="0" fontId="4" fillId="34" borderId="12" xfId="0" applyFont="1" applyFill="1" applyBorder="1" applyAlignment="1">
      <alignment horizontal="center" vertical="center" wrapText="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4" fillId="0" borderId="0" xfId="0" applyFont="1" applyAlignment="1">
      <alignment horizontal="right" vertical="center" readingOrder="2"/>
    </xf>
    <xf numFmtId="0" fontId="9" fillId="34" borderId="12" xfId="0" applyFont="1" applyFill="1" applyBorder="1" applyAlignment="1">
      <alignment horizontal="center" vertical="center" wrapText="1"/>
    </xf>
    <xf numFmtId="0" fontId="6" fillId="34" borderId="12" xfId="0" applyFont="1" applyFill="1" applyBorder="1" applyAlignment="1">
      <alignment horizontal="center" vertical="center" wrapText="1"/>
    </xf>
    <xf numFmtId="0" fontId="25" fillId="0" borderId="0" xfId="0" applyFont="1" applyAlignment="1">
      <alignment vertical="center"/>
    </xf>
    <xf numFmtId="0" fontId="48" fillId="0" borderId="0" xfId="0" applyFont="1" applyAlignment="1">
      <alignment horizontal="right" wrapText="1"/>
    </xf>
    <xf numFmtId="0" fontId="4" fillId="0" borderId="0" xfId="0" applyFont="1" applyBorder="1" applyAlignment="1">
      <alignment vertical="center"/>
    </xf>
    <xf numFmtId="0" fontId="6" fillId="34" borderId="12" xfId="0" applyFont="1" applyFill="1" applyBorder="1" applyAlignment="1">
      <alignment horizontal="center" vertical="center" wrapText="1" readingOrder="1"/>
    </xf>
    <xf numFmtId="0" fontId="5" fillId="35" borderId="13" xfId="0" applyFont="1" applyFill="1" applyBorder="1" applyAlignment="1">
      <alignment horizontal="center" vertical="center"/>
    </xf>
    <xf numFmtId="0" fontId="5" fillId="34" borderId="13" xfId="0" applyFont="1" applyFill="1" applyBorder="1" applyAlignment="1">
      <alignment horizontal="center" vertical="center"/>
    </xf>
    <xf numFmtId="0" fontId="10" fillId="34" borderId="12" xfId="0" applyFont="1" applyFill="1" applyBorder="1" applyAlignment="1">
      <alignment horizontal="center" vertical="center" wrapText="1"/>
    </xf>
    <xf numFmtId="0" fontId="49" fillId="34" borderId="12" xfId="0" applyFont="1" applyFill="1" applyBorder="1" applyAlignment="1">
      <alignment horizontal="center" vertical="top" wrapText="1"/>
    </xf>
    <xf numFmtId="0" fontId="6" fillId="34" borderId="14" xfId="0" applyFont="1" applyFill="1" applyBorder="1" applyAlignment="1">
      <alignment horizontal="center" wrapText="1"/>
    </xf>
    <xf numFmtId="0" fontId="11" fillId="35" borderId="13" xfId="0" applyFont="1" applyFill="1" applyBorder="1" applyAlignment="1">
      <alignment horizontal="center" vertical="center"/>
    </xf>
    <xf numFmtId="0" fontId="11" fillId="34" borderId="13" xfId="0" applyFont="1" applyFill="1" applyBorder="1" applyAlignment="1">
      <alignment horizontal="center" vertical="center"/>
    </xf>
    <xf numFmtId="0" fontId="6"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9" fillId="34" borderId="15" xfId="0" applyFont="1" applyFill="1" applyBorder="1" applyAlignment="1">
      <alignment horizontal="center" vertical="center" wrapText="1"/>
    </xf>
    <xf numFmtId="0" fontId="7" fillId="35" borderId="13" xfId="0" applyFont="1" applyFill="1" applyBorder="1" applyAlignment="1"/>
    <xf numFmtId="0" fontId="6" fillId="35" borderId="13" xfId="0" applyFont="1" applyFill="1" applyBorder="1" applyAlignment="1">
      <alignment horizontal="right" vertical="center" indent="1"/>
    </xf>
    <xf numFmtId="0" fontId="7" fillId="35" borderId="13" xfId="0" applyFont="1" applyFill="1" applyBorder="1" applyAlignment="1">
      <alignment vertical="center"/>
    </xf>
    <xf numFmtId="0" fontId="6" fillId="35" borderId="13" xfId="0" applyFont="1" applyFill="1" applyBorder="1" applyAlignment="1">
      <alignment horizontal="right" vertical="center" wrapText="1"/>
    </xf>
    <xf numFmtId="0" fontId="6" fillId="35" borderId="13" xfId="0" applyFont="1" applyFill="1" applyBorder="1" applyAlignment="1">
      <alignment horizontal="right" vertical="center" wrapText="1" indent="4"/>
    </xf>
    <xf numFmtId="0" fontId="10" fillId="35" borderId="13" xfId="0" applyFont="1" applyFill="1" applyBorder="1" applyAlignment="1">
      <alignment vertical="center"/>
    </xf>
    <xf numFmtId="0" fontId="10" fillId="35" borderId="13" xfId="0" applyFont="1" applyFill="1" applyBorder="1" applyAlignment="1">
      <alignment horizontal="left" vertical="center" indent="1" readingOrder="1"/>
    </xf>
    <xf numFmtId="0" fontId="49" fillId="35" borderId="13" xfId="0" applyFont="1" applyFill="1" applyBorder="1" applyAlignment="1"/>
    <xf numFmtId="0" fontId="10" fillId="35" borderId="13" xfId="0" applyFont="1" applyFill="1" applyBorder="1" applyAlignment="1">
      <alignment horizontal="left" vertical="center" wrapText="1" indent="2"/>
    </xf>
    <xf numFmtId="0" fontId="7" fillId="34" borderId="13" xfId="0" applyFont="1" applyFill="1" applyBorder="1" applyAlignment="1">
      <alignment vertical="center"/>
    </xf>
    <xf numFmtId="0" fontId="6" fillId="34" borderId="13" xfId="0" applyFont="1" applyFill="1" applyBorder="1" applyAlignment="1">
      <alignment horizontal="right" vertical="center" wrapText="1"/>
    </xf>
    <xf numFmtId="0" fontId="10" fillId="34" borderId="13" xfId="0" applyFont="1" applyFill="1" applyBorder="1" applyAlignment="1">
      <alignment vertical="center"/>
    </xf>
    <xf numFmtId="0" fontId="49" fillId="34" borderId="13" xfId="0" applyFont="1" applyFill="1" applyBorder="1" applyAlignment="1"/>
    <xf numFmtId="0" fontId="6" fillId="34" borderId="13" xfId="0" applyFont="1" applyFill="1" applyBorder="1" applyAlignment="1">
      <alignment horizontal="right" vertical="center" indent="4"/>
    </xf>
    <xf numFmtId="0" fontId="10" fillId="34" borderId="13" xfId="0" applyFont="1" applyFill="1" applyBorder="1" applyAlignment="1">
      <alignment horizontal="left" vertical="center" indent="2"/>
    </xf>
    <xf numFmtId="0" fontId="6" fillId="34" borderId="13" xfId="0" applyFont="1" applyFill="1" applyBorder="1" applyAlignment="1">
      <alignment horizontal="right" vertical="center" indent="1"/>
    </xf>
    <xf numFmtId="0" fontId="10" fillId="34" borderId="13" xfId="0" applyFont="1" applyFill="1" applyBorder="1" applyAlignment="1">
      <alignment horizontal="left" vertical="center" indent="1" readingOrder="1"/>
    </xf>
    <xf numFmtId="0" fontId="47" fillId="35" borderId="13" xfId="0" applyFont="1" applyFill="1" applyBorder="1" applyAlignment="1">
      <alignment horizontal="center" vertical="center" wrapText="1"/>
    </xf>
    <xf numFmtId="0" fontId="47" fillId="34" borderId="13" xfId="0" applyFont="1" applyFill="1" applyBorder="1" applyAlignment="1">
      <alignment horizontal="center" vertical="center" wrapText="1"/>
    </xf>
    <xf numFmtId="165" fontId="46" fillId="35" borderId="13" xfId="28" applyNumberFormat="1" applyFont="1" applyFill="1" applyBorder="1" applyAlignment="1">
      <alignment horizontal="right" vertical="center"/>
    </xf>
    <xf numFmtId="165" fontId="46" fillId="34" borderId="13" xfId="28" applyNumberFormat="1" applyFont="1" applyFill="1" applyBorder="1" applyAlignment="1">
      <alignment horizontal="right" vertical="center"/>
    </xf>
    <xf numFmtId="165" fontId="46" fillId="34" borderId="15" xfId="28" applyNumberFormat="1" applyFont="1" applyFill="1" applyBorder="1" applyAlignment="1">
      <alignment horizontal="right" vertical="center"/>
    </xf>
    <xf numFmtId="165" fontId="28" fillId="35" borderId="13" xfId="28" applyNumberFormat="1" applyFont="1" applyFill="1" applyBorder="1" applyAlignment="1">
      <alignment vertical="center" wrapText="1"/>
    </xf>
    <xf numFmtId="165" fontId="46" fillId="35" borderId="13" xfId="28" applyNumberFormat="1" applyFont="1" applyFill="1" applyBorder="1" applyAlignment="1">
      <alignment vertical="center"/>
    </xf>
    <xf numFmtId="165" fontId="28" fillId="34" borderId="13" xfId="28" applyNumberFormat="1" applyFont="1" applyFill="1" applyBorder="1" applyAlignment="1">
      <alignment vertical="center" wrapText="1"/>
    </xf>
    <xf numFmtId="165" fontId="46" fillId="34" borderId="13" xfId="28" applyNumberFormat="1" applyFont="1" applyFill="1" applyBorder="1" applyAlignment="1">
      <alignment vertical="center"/>
    </xf>
    <xf numFmtId="165" fontId="46" fillId="34" borderId="15" xfId="28" applyNumberFormat="1" applyFont="1" applyFill="1" applyBorder="1" applyAlignment="1">
      <alignment vertical="center"/>
    </xf>
    <xf numFmtId="0" fontId="55" fillId="35" borderId="13" xfId="0" applyFont="1" applyFill="1" applyBorder="1" applyAlignment="1">
      <alignment horizontal="center" vertical="center" wrapText="1"/>
    </xf>
    <xf numFmtId="1" fontId="28" fillId="35" borderId="13" xfId="28" applyNumberFormat="1" applyFont="1" applyFill="1" applyBorder="1" applyAlignment="1">
      <alignment vertical="center" wrapText="1"/>
    </xf>
    <xf numFmtId="1" fontId="28" fillId="35" borderId="13" xfId="0" applyNumberFormat="1" applyFont="1" applyFill="1" applyBorder="1" applyAlignment="1">
      <alignment vertical="center" wrapText="1"/>
    </xf>
    <xf numFmtId="1" fontId="28" fillId="34" borderId="13" xfId="28" applyNumberFormat="1" applyFont="1" applyFill="1" applyBorder="1" applyAlignment="1">
      <alignment vertical="center" wrapText="1"/>
    </xf>
    <xf numFmtId="1" fontId="28" fillId="34" borderId="13" xfId="0" applyNumberFormat="1" applyFont="1" applyFill="1" applyBorder="1" applyAlignment="1">
      <alignment vertical="center" wrapText="1"/>
    </xf>
    <xf numFmtId="0" fontId="55" fillId="34" borderId="13" xfId="0" applyFont="1" applyFill="1" applyBorder="1" applyAlignment="1">
      <alignment horizontal="center" vertical="center" wrapText="1"/>
    </xf>
    <xf numFmtId="0" fontId="46" fillId="34" borderId="14" xfId="0" applyFont="1" applyFill="1" applyBorder="1" applyAlignment="1">
      <alignment horizontal="center" wrapText="1"/>
    </xf>
    <xf numFmtId="0" fontId="52" fillId="34" borderId="12" xfId="0" applyFont="1" applyFill="1" applyBorder="1" applyAlignment="1">
      <alignment horizontal="center" vertical="top" wrapText="1"/>
    </xf>
    <xf numFmtId="0" fontId="54" fillId="34" borderId="12" xfId="0" applyFont="1" applyFill="1" applyBorder="1" applyAlignment="1">
      <alignment horizontal="center" vertical="center" wrapText="1"/>
    </xf>
    <xf numFmtId="1" fontId="46" fillId="34" borderId="15" xfId="28" applyNumberFormat="1" applyFont="1" applyFill="1" applyBorder="1" applyAlignment="1">
      <alignment vertical="center"/>
    </xf>
    <xf numFmtId="1" fontId="46" fillId="34" borderId="15" xfId="0" applyNumberFormat="1" applyFont="1" applyFill="1" applyBorder="1" applyAlignment="1">
      <alignment vertical="center"/>
    </xf>
    <xf numFmtId="165" fontId="28" fillId="35" borderId="13" xfId="28" applyNumberFormat="1" applyFont="1" applyFill="1" applyBorder="1" applyAlignment="1">
      <alignment horizontal="right" vertical="center"/>
    </xf>
    <xf numFmtId="165" fontId="28" fillId="34" borderId="13" xfId="28" applyNumberFormat="1" applyFont="1" applyFill="1" applyBorder="1" applyAlignment="1">
      <alignment horizontal="right" vertical="center"/>
    </xf>
    <xf numFmtId="165" fontId="28" fillId="35" borderId="13" xfId="28" applyNumberFormat="1" applyFont="1" applyFill="1" applyBorder="1" applyAlignment="1">
      <alignment vertical="center"/>
    </xf>
    <xf numFmtId="165" fontId="28" fillId="34" borderId="13" xfId="28" applyNumberFormat="1" applyFont="1" applyFill="1" applyBorder="1" applyAlignment="1">
      <alignment vertical="center"/>
    </xf>
    <xf numFmtId="165" fontId="46" fillId="35" borderId="13" xfId="28" applyNumberFormat="1" applyFont="1" applyFill="1" applyBorder="1" applyAlignment="1">
      <alignment vertical="center" wrapText="1"/>
    </xf>
    <xf numFmtId="165" fontId="46" fillId="34" borderId="13" xfId="28" applyNumberFormat="1" applyFont="1" applyFill="1" applyBorder="1" applyAlignment="1">
      <alignment vertical="center" wrapText="1"/>
    </xf>
    <xf numFmtId="165" fontId="46" fillId="34" borderId="15" xfId="28" applyNumberFormat="1" applyFont="1" applyFill="1" applyBorder="1" applyAlignment="1">
      <alignment vertical="center" wrapText="1"/>
    </xf>
    <xf numFmtId="0" fontId="6" fillId="35" borderId="13" xfId="0" applyFont="1" applyFill="1" applyBorder="1" applyAlignment="1"/>
    <xf numFmtId="0" fontId="7" fillId="34" borderId="13" xfId="0" applyFont="1" applyFill="1" applyBorder="1" applyAlignment="1"/>
    <xf numFmtId="165" fontId="7" fillId="34" borderId="13" xfId="28" applyNumberFormat="1" applyFont="1" applyFill="1" applyBorder="1" applyAlignment="1">
      <alignment vertical="center"/>
    </xf>
    <xf numFmtId="165" fontId="46" fillId="35" borderId="15" xfId="28" applyNumberFormat="1" applyFont="1" applyFill="1" applyBorder="1" applyAlignment="1">
      <alignment vertical="center" readingOrder="2"/>
    </xf>
    <xf numFmtId="165" fontId="28" fillId="35" borderId="13" xfId="28" applyNumberFormat="1" applyFont="1" applyFill="1" applyBorder="1" applyAlignment="1">
      <alignment horizontal="right" vertical="center" indent="1"/>
    </xf>
    <xf numFmtId="165" fontId="28" fillId="34" borderId="13" xfId="28" applyNumberFormat="1" applyFont="1" applyFill="1" applyBorder="1" applyAlignment="1">
      <alignment horizontal="right" vertical="center" indent="1"/>
    </xf>
    <xf numFmtId="0" fontId="10" fillId="35" borderId="13" xfId="0" applyFont="1" applyFill="1" applyBorder="1" applyAlignment="1">
      <alignment horizontal="left" vertical="center" wrapText="1" indent="1"/>
    </xf>
    <xf numFmtId="0" fontId="10" fillId="34" borderId="13" xfId="0" applyFont="1" applyFill="1" applyBorder="1" applyAlignment="1">
      <alignment horizontal="left" vertical="center" wrapText="1" indent="1"/>
    </xf>
    <xf numFmtId="165" fontId="46" fillId="34" borderId="15" xfId="28" applyNumberFormat="1" applyFont="1" applyFill="1" applyBorder="1" applyAlignment="1">
      <alignment horizontal="right" vertical="center" indent="1"/>
    </xf>
    <xf numFmtId="1" fontId="28" fillId="34" borderId="13" xfId="28" applyNumberFormat="1" applyFont="1" applyFill="1" applyBorder="1" applyAlignment="1">
      <alignment horizontal="right" vertical="center"/>
    </xf>
    <xf numFmtId="1" fontId="28" fillId="35" borderId="13" xfId="28" applyNumberFormat="1" applyFont="1" applyFill="1" applyBorder="1" applyAlignment="1">
      <alignment horizontal="right" vertical="center"/>
    </xf>
    <xf numFmtId="1" fontId="46" fillId="34" borderId="15" xfId="28" applyNumberFormat="1" applyFont="1" applyFill="1" applyBorder="1" applyAlignment="1">
      <alignment horizontal="right" vertical="center"/>
    </xf>
    <xf numFmtId="1" fontId="28" fillId="34" borderId="13" xfId="28" applyNumberFormat="1" applyFont="1" applyFill="1" applyBorder="1" applyAlignment="1">
      <alignment vertical="center"/>
    </xf>
    <xf numFmtId="0" fontId="7" fillId="35" borderId="16" xfId="0" applyFont="1" applyFill="1" applyBorder="1" applyAlignment="1">
      <alignment vertical="center"/>
    </xf>
    <xf numFmtId="0" fontId="10" fillId="35" borderId="16" xfId="0" applyFont="1" applyFill="1" applyBorder="1" applyAlignment="1">
      <alignment horizontal="left" vertical="center" wrapText="1" indent="1"/>
    </xf>
    <xf numFmtId="0" fontId="7" fillId="35" borderId="16" xfId="0" applyFont="1" applyFill="1" applyBorder="1" applyAlignment="1">
      <alignment horizontal="center" vertical="center" wrapText="1"/>
    </xf>
    <xf numFmtId="0" fontId="7" fillId="34" borderId="17" xfId="0" applyFont="1" applyFill="1" applyBorder="1" applyAlignment="1">
      <alignment vertical="center"/>
    </xf>
    <xf numFmtId="0" fontId="10" fillId="34" borderId="17" xfId="0" applyFont="1" applyFill="1" applyBorder="1" applyAlignment="1">
      <alignment horizontal="left" vertical="center" wrapText="1" indent="1"/>
    </xf>
    <xf numFmtId="0" fontId="7" fillId="34" borderId="17" xfId="0" applyFont="1" applyFill="1" applyBorder="1" applyAlignment="1">
      <alignment horizontal="center" vertical="center" wrapText="1"/>
    </xf>
    <xf numFmtId="0" fontId="7" fillId="35" borderId="17" xfId="0" applyFont="1" applyFill="1" applyBorder="1" applyAlignment="1">
      <alignment vertical="center"/>
    </xf>
    <xf numFmtId="0" fontId="10" fillId="35" borderId="17" xfId="0" applyFont="1" applyFill="1" applyBorder="1" applyAlignment="1">
      <alignment horizontal="left" vertical="center" wrapText="1" indent="1"/>
    </xf>
    <xf numFmtId="0" fontId="7" fillId="35" borderId="17" xfId="0" applyFont="1" applyFill="1" applyBorder="1" applyAlignment="1">
      <alignment horizontal="center" vertical="center" wrapText="1"/>
    </xf>
    <xf numFmtId="0" fontId="6" fillId="34" borderId="18" xfId="0" applyFont="1" applyFill="1" applyBorder="1" applyAlignment="1">
      <alignment vertical="center"/>
    </xf>
    <xf numFmtId="165" fontId="46" fillId="35" borderId="13" xfId="28" applyNumberFormat="1" applyFont="1" applyFill="1" applyBorder="1" applyAlignment="1">
      <alignment horizontal="right" vertical="center" indent="1"/>
    </xf>
    <xf numFmtId="165" fontId="46" fillId="34" borderId="13" xfId="28" applyNumberFormat="1" applyFont="1" applyFill="1" applyBorder="1" applyAlignment="1">
      <alignment horizontal="right" vertical="center" indent="1"/>
    </xf>
    <xf numFmtId="0" fontId="86" fillId="0" borderId="0" xfId="0" applyFont="1" applyAlignment="1">
      <alignment wrapText="1"/>
    </xf>
    <xf numFmtId="0" fontId="0" fillId="0" borderId="0" xfId="0" applyAlignment="1">
      <alignment wrapText="1"/>
    </xf>
    <xf numFmtId="0" fontId="86" fillId="0" borderId="0" xfId="0" applyFont="1" applyAlignment="1">
      <alignment horizontal="center" wrapText="1"/>
    </xf>
    <xf numFmtId="1" fontId="46" fillId="35" borderId="13" xfId="28" applyNumberFormat="1" applyFont="1" applyFill="1" applyBorder="1" applyAlignment="1">
      <alignment horizontal="right" vertical="center"/>
    </xf>
    <xf numFmtId="1" fontId="46" fillId="35" borderId="14" xfId="28" applyNumberFormat="1" applyFont="1" applyFill="1" applyBorder="1" applyAlignment="1">
      <alignment horizontal="right" vertical="center"/>
    </xf>
    <xf numFmtId="1" fontId="46" fillId="34" borderId="13" xfId="28" applyNumberFormat="1" applyFont="1" applyFill="1" applyBorder="1" applyAlignment="1">
      <alignment horizontal="right" vertical="center"/>
    </xf>
    <xf numFmtId="1" fontId="46" fillId="35" borderId="12" xfId="28" applyNumberFormat="1" applyFont="1" applyFill="1" applyBorder="1" applyAlignment="1">
      <alignment horizontal="right" vertical="center"/>
    </xf>
    <xf numFmtId="1" fontId="28" fillId="34" borderId="13" xfId="28" applyNumberFormat="1" applyFont="1" applyFill="1" applyBorder="1" applyAlignment="1">
      <alignment horizontal="right" vertical="center" readingOrder="1"/>
    </xf>
    <xf numFmtId="0" fontId="6" fillId="35" borderId="17" xfId="0" applyFont="1" applyFill="1" applyBorder="1" applyAlignment="1">
      <alignment vertical="center"/>
    </xf>
    <xf numFmtId="0" fontId="6" fillId="34" borderId="17" xfId="0" applyFont="1" applyFill="1" applyBorder="1" applyAlignment="1">
      <alignment vertical="center"/>
    </xf>
    <xf numFmtId="0" fontId="6" fillId="35" borderId="16" xfId="0" applyFont="1" applyFill="1" applyBorder="1" applyAlignment="1">
      <alignment vertical="center"/>
    </xf>
    <xf numFmtId="1" fontId="46" fillId="35" borderId="13" xfId="28" applyNumberFormat="1" applyFont="1" applyFill="1" applyBorder="1" applyAlignment="1">
      <alignment vertical="center" wrapText="1"/>
    </xf>
    <xf numFmtId="1" fontId="46" fillId="34" borderId="13" xfId="28" applyNumberFormat="1" applyFont="1" applyFill="1" applyBorder="1" applyAlignment="1">
      <alignment vertical="center" wrapText="1"/>
    </xf>
    <xf numFmtId="0" fontId="18" fillId="2" borderId="0" xfId="0" applyFont="1" applyFill="1" applyBorder="1" applyAlignment="1">
      <alignment vertical="center" wrapText="1"/>
    </xf>
    <xf numFmtId="0" fontId="39" fillId="0" borderId="0" xfId="0" applyFont="1" applyAlignment="1">
      <alignment horizontal="center" wrapText="1"/>
    </xf>
    <xf numFmtId="0" fontId="17" fillId="0" borderId="0" xfId="0" applyFont="1" applyAlignment="1">
      <alignment horizontal="center" vertical="top" wrapText="1"/>
    </xf>
    <xf numFmtId="0" fontId="6" fillId="34" borderId="1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9" fillId="0" borderId="0" xfId="0" applyFont="1" applyAlignment="1">
      <alignment horizontal="distributed" wrapText="1"/>
    </xf>
    <xf numFmtId="0" fontId="6" fillId="35" borderId="13" xfId="0" applyFont="1" applyFill="1" applyBorder="1" applyAlignment="1">
      <alignment horizontal="left" vertical="center" wrapText="1" indent="1"/>
    </xf>
    <xf numFmtId="0" fontId="11" fillId="35" borderId="13" xfId="0" applyFont="1" applyFill="1" applyBorder="1" applyAlignment="1">
      <alignment horizontal="left" vertical="center" wrapText="1" indent="1"/>
    </xf>
    <xf numFmtId="0" fontId="6" fillId="34" borderId="13" xfId="0" applyFont="1" applyFill="1" applyBorder="1" applyAlignment="1">
      <alignment horizontal="center" vertical="center"/>
    </xf>
    <xf numFmtId="0" fontId="11" fillId="34" borderId="13" xfId="0" applyFont="1" applyFill="1" applyBorder="1" applyAlignment="1">
      <alignment horizontal="left" vertical="center" wrapText="1" indent="1"/>
    </xf>
    <xf numFmtId="0" fontId="5" fillId="0" borderId="0" xfId="0" applyFont="1" applyAlignment="1">
      <alignment horizontal="center" vertical="center"/>
    </xf>
    <xf numFmtId="0" fontId="54" fillId="35" borderId="13" xfId="0" applyFont="1" applyFill="1" applyBorder="1" applyAlignment="1">
      <alignment horizontal="left" vertical="center" wrapText="1" indent="1"/>
    </xf>
    <xf numFmtId="0" fontId="54" fillId="34" borderId="13" xfId="0" applyFont="1" applyFill="1" applyBorder="1" applyAlignment="1">
      <alignment horizontal="left" vertical="center" wrapText="1" indent="1"/>
    </xf>
    <xf numFmtId="1" fontId="5" fillId="0" borderId="0" xfId="0" applyNumberFormat="1" applyFont="1" applyAlignment="1">
      <alignment vertical="center"/>
    </xf>
    <xf numFmtId="0" fontId="2" fillId="0" borderId="0" xfId="84"/>
    <xf numFmtId="0" fontId="11" fillId="34" borderId="12" xfId="0" applyFont="1" applyFill="1" applyBorder="1" applyAlignment="1">
      <alignment horizontal="center" vertical="center" wrapText="1" readingOrder="1"/>
    </xf>
    <xf numFmtId="0" fontId="5" fillId="0" borderId="0" xfId="104" applyFont="1" applyAlignment="1">
      <alignment vertical="center"/>
    </xf>
    <xf numFmtId="0" fontId="9" fillId="0" borderId="0" xfId="104" applyFont="1" applyAlignment="1">
      <alignment vertical="center" readingOrder="1"/>
    </xf>
    <xf numFmtId="0" fontId="5" fillId="0" borderId="0" xfId="104" applyFont="1"/>
    <xf numFmtId="0" fontId="54" fillId="34" borderId="18" xfId="104" applyFont="1" applyFill="1" applyBorder="1" applyAlignment="1">
      <alignment horizontal="center" vertical="center" wrapText="1" readingOrder="1"/>
    </xf>
    <xf numFmtId="0" fontId="46" fillId="34" borderId="18" xfId="104" applyFont="1" applyFill="1" applyBorder="1" applyAlignment="1">
      <alignment horizontal="center" vertical="center" wrapText="1" readingOrder="2"/>
    </xf>
    <xf numFmtId="0" fontId="46" fillId="34" borderId="18" xfId="104" applyFont="1" applyFill="1" applyBorder="1" applyAlignment="1">
      <alignment horizontal="center" vertical="center" wrapText="1" readingOrder="1"/>
    </xf>
    <xf numFmtId="49" fontId="46" fillId="35" borderId="27" xfId="104" applyNumberFormat="1" applyFont="1" applyFill="1" applyBorder="1" applyAlignment="1">
      <alignment horizontal="center" vertical="center" readingOrder="2"/>
    </xf>
    <xf numFmtId="0" fontId="52" fillId="0" borderId="2" xfId="104" applyFont="1" applyBorder="1" applyAlignment="1">
      <alignment vertical="center" wrapText="1"/>
    </xf>
    <xf numFmtId="0" fontId="28" fillId="0" borderId="2" xfId="104" applyFont="1" applyBorder="1" applyAlignment="1">
      <alignment vertical="center" wrapText="1"/>
    </xf>
    <xf numFmtId="0" fontId="5" fillId="0" borderId="0" xfId="104" applyFont="1" applyAlignment="1">
      <alignment horizontal="center" vertical="center"/>
    </xf>
    <xf numFmtId="49" fontId="46" fillId="34" borderId="28" xfId="104" applyNumberFormat="1" applyFont="1" applyFill="1" applyBorder="1" applyAlignment="1">
      <alignment horizontal="center" vertical="center" readingOrder="2"/>
    </xf>
    <xf numFmtId="0" fontId="52" fillId="34" borderId="0" xfId="104" applyFont="1" applyFill="1" applyAlignment="1">
      <alignment vertical="center" wrapText="1"/>
    </xf>
    <xf numFmtId="0" fontId="28" fillId="34" borderId="0" xfId="104" applyFont="1" applyFill="1" applyAlignment="1">
      <alignment vertical="center" wrapText="1"/>
    </xf>
    <xf numFmtId="49" fontId="46" fillId="35" borderId="28" xfId="104" applyNumberFormat="1" applyFont="1" applyFill="1" applyBorder="1" applyAlignment="1">
      <alignment horizontal="center" vertical="center" readingOrder="2"/>
    </xf>
    <xf numFmtId="0" fontId="52" fillId="0" borderId="0" xfId="104" applyFont="1" applyAlignment="1">
      <alignment vertical="center" wrapText="1"/>
    </xf>
    <xf numFmtId="0" fontId="28" fillId="0" borderId="0" xfId="104" applyFont="1" applyAlignment="1">
      <alignment vertical="center" wrapText="1"/>
    </xf>
    <xf numFmtId="0" fontId="46" fillId="0" borderId="0" xfId="104" applyFont="1" applyAlignment="1">
      <alignment horizontal="center" vertical="center" wrapText="1" readingOrder="1"/>
    </xf>
    <xf numFmtId="0" fontId="46" fillId="35" borderId="28" xfId="104" applyFont="1" applyFill="1" applyBorder="1" applyAlignment="1">
      <alignment horizontal="center" vertical="center"/>
    </xf>
    <xf numFmtId="0" fontId="18" fillId="0" borderId="0" xfId="104" applyFont="1" applyAlignment="1">
      <alignment horizontal="center" vertical="center" wrapText="1"/>
    </xf>
    <xf numFmtId="49" fontId="46" fillId="34" borderId="28" xfId="104" applyNumberFormat="1" applyFont="1" applyFill="1" applyBorder="1" applyAlignment="1">
      <alignment horizontal="center" vertical="center" readingOrder="1"/>
    </xf>
    <xf numFmtId="0" fontId="46" fillId="34" borderId="28" xfId="104" applyFont="1" applyFill="1" applyBorder="1" applyAlignment="1">
      <alignment horizontal="center" vertical="center"/>
    </xf>
    <xf numFmtId="49" fontId="18" fillId="34" borderId="28" xfId="104" applyNumberFormat="1" applyFont="1" applyFill="1" applyBorder="1" applyAlignment="1">
      <alignment horizontal="center" vertical="center" readingOrder="2"/>
    </xf>
    <xf numFmtId="49" fontId="46" fillId="35" borderId="28" xfId="104" applyNumberFormat="1" applyFont="1" applyFill="1" applyBorder="1" applyAlignment="1">
      <alignment horizontal="center" vertical="center" readingOrder="1"/>
    </xf>
    <xf numFmtId="49" fontId="18" fillId="35" borderId="28" xfId="104" applyNumberFormat="1" applyFont="1" applyFill="1" applyBorder="1" applyAlignment="1">
      <alignment horizontal="center" vertical="center" readingOrder="2"/>
    </xf>
    <xf numFmtId="0" fontId="46" fillId="35" borderId="27" xfId="104" applyFont="1" applyFill="1" applyBorder="1" applyAlignment="1">
      <alignment horizontal="center" vertical="center"/>
    </xf>
    <xf numFmtId="49" fontId="46" fillId="34" borderId="29" xfId="104" applyNumberFormat="1" applyFont="1" applyFill="1" applyBorder="1" applyAlignment="1">
      <alignment horizontal="center" vertical="center" readingOrder="1"/>
    </xf>
    <xf numFmtId="0" fontId="52" fillId="34" borderId="1" xfId="104" applyFont="1" applyFill="1" applyBorder="1" applyAlignment="1">
      <alignment vertical="center" wrapText="1"/>
    </xf>
    <xf numFmtId="0" fontId="46" fillId="34" borderId="29" xfId="104" applyFont="1" applyFill="1" applyBorder="1" applyAlignment="1">
      <alignment horizontal="center" vertical="center"/>
    </xf>
    <xf numFmtId="0" fontId="28" fillId="34" borderId="1" xfId="104" applyFont="1" applyFill="1" applyBorder="1" applyAlignment="1">
      <alignment vertical="center" wrapText="1"/>
    </xf>
    <xf numFmtId="49" fontId="18" fillId="34" borderId="29" xfId="104" applyNumberFormat="1" applyFont="1" applyFill="1" applyBorder="1" applyAlignment="1">
      <alignment horizontal="center" vertical="center" readingOrder="2"/>
    </xf>
    <xf numFmtId="49" fontId="46" fillId="35" borderId="27" xfId="104" applyNumberFormat="1" applyFont="1" applyFill="1" applyBorder="1" applyAlignment="1">
      <alignment horizontal="center" vertical="center" readingOrder="1"/>
    </xf>
    <xf numFmtId="49" fontId="18" fillId="35" borderId="27" xfId="104" applyNumberFormat="1" applyFont="1" applyFill="1" applyBorder="1" applyAlignment="1">
      <alignment horizontal="center" vertical="center" readingOrder="2"/>
    </xf>
    <xf numFmtId="0" fontId="46" fillId="35" borderId="29" xfId="104" applyFont="1" applyFill="1" applyBorder="1" applyAlignment="1">
      <alignment horizontal="center" vertical="top" readingOrder="1"/>
    </xf>
    <xf numFmtId="0" fontId="54" fillId="0" borderId="1" xfId="104" applyFont="1" applyBorder="1" applyAlignment="1">
      <alignment wrapText="1"/>
    </xf>
    <xf numFmtId="0" fontId="46" fillId="35" borderId="29" xfId="104" applyFont="1" applyFill="1" applyBorder="1" applyAlignment="1">
      <alignment horizontal="center" vertical="center" readingOrder="1"/>
    </xf>
    <xf numFmtId="0" fontId="46" fillId="0" borderId="30" xfId="104" applyFont="1" applyBorder="1" applyAlignment="1">
      <alignment vertical="center" wrapText="1"/>
    </xf>
    <xf numFmtId="0" fontId="18" fillId="35" borderId="29" xfId="104" applyFont="1" applyFill="1" applyBorder="1" applyAlignment="1">
      <alignment horizontal="center" vertical="top" readingOrder="2"/>
    </xf>
    <xf numFmtId="0" fontId="7" fillId="0" borderId="0" xfId="104" applyFont="1"/>
    <xf numFmtId="49" fontId="18" fillId="35" borderId="31" xfId="104" applyNumberFormat="1" applyFont="1" applyFill="1" applyBorder="1" applyAlignment="1">
      <alignment horizontal="center" vertical="center" readingOrder="2"/>
    </xf>
    <xf numFmtId="0" fontId="28" fillId="0" borderId="0" xfId="104" applyFont="1" applyBorder="1" applyAlignment="1">
      <alignment vertical="center" wrapText="1"/>
    </xf>
    <xf numFmtId="0" fontId="46" fillId="35" borderId="31" xfId="104" applyFont="1" applyFill="1" applyBorder="1" applyAlignment="1">
      <alignment horizontal="center" vertical="center"/>
    </xf>
    <xf numFmtId="0" fontId="52" fillId="0" borderId="0" xfId="104" applyFont="1" applyBorder="1" applyAlignment="1">
      <alignment vertical="center" wrapText="1"/>
    </xf>
    <xf numFmtId="49" fontId="46" fillId="35" borderId="31" xfId="104" applyNumberFormat="1" applyFont="1" applyFill="1" applyBorder="1" applyAlignment="1">
      <alignment horizontal="center" vertical="center" readingOrder="1"/>
    </xf>
    <xf numFmtId="49" fontId="18" fillId="34" borderId="32" xfId="104" applyNumberFormat="1" applyFont="1" applyFill="1" applyBorder="1" applyAlignment="1">
      <alignment horizontal="center" vertical="top" readingOrder="2"/>
    </xf>
    <xf numFmtId="0" fontId="18" fillId="34" borderId="0" xfId="104" applyFont="1" applyFill="1" applyBorder="1" applyAlignment="1">
      <alignment horizontal="center" vertical="center" wrapText="1"/>
    </xf>
    <xf numFmtId="0" fontId="46" fillId="34" borderId="32" xfId="104" applyFont="1" applyFill="1" applyBorder="1" applyAlignment="1">
      <alignment horizontal="center" vertical="center"/>
    </xf>
    <xf numFmtId="0" fontId="46" fillId="34" borderId="0" xfId="104" applyFont="1" applyFill="1" applyBorder="1" applyAlignment="1">
      <alignment horizontal="center" vertical="center" wrapText="1"/>
    </xf>
    <xf numFmtId="49" fontId="46" fillId="34" borderId="32" xfId="104" applyNumberFormat="1" applyFont="1" applyFill="1" applyBorder="1" applyAlignment="1">
      <alignment horizontal="center" vertical="top" readingOrder="1"/>
    </xf>
    <xf numFmtId="49" fontId="18" fillId="34" borderId="28" xfId="104" applyNumberFormat="1" applyFont="1" applyFill="1" applyBorder="1" applyAlignment="1">
      <alignment horizontal="center" vertical="top" readingOrder="2"/>
    </xf>
    <xf numFmtId="0" fontId="18" fillId="34" borderId="0" xfId="104" applyFont="1" applyFill="1" applyAlignment="1">
      <alignment horizontal="center" vertical="center" wrapText="1"/>
    </xf>
    <xf numFmtId="0" fontId="46" fillId="34" borderId="0" xfId="104" applyFont="1" applyFill="1" applyAlignment="1">
      <alignment horizontal="center" vertical="center" wrapText="1"/>
    </xf>
    <xf numFmtId="49" fontId="46" fillId="34" borderId="28" xfId="104" applyNumberFormat="1" applyFont="1" applyFill="1" applyBorder="1" applyAlignment="1">
      <alignment horizontal="center" vertical="top" readingOrder="1"/>
    </xf>
    <xf numFmtId="0" fontId="46" fillId="35" borderId="27" xfId="104" applyNumberFormat="1" applyFont="1" applyFill="1" applyBorder="1" applyAlignment="1">
      <alignment horizontal="center" vertical="center" readingOrder="1"/>
    </xf>
    <xf numFmtId="0" fontId="46" fillId="34" borderId="28" xfId="104" applyFont="1" applyFill="1" applyBorder="1" applyAlignment="1">
      <alignment horizontal="center" vertical="center" readingOrder="1"/>
    </xf>
    <xf numFmtId="0" fontId="46" fillId="35" borderId="28" xfId="104" applyFont="1" applyFill="1" applyBorder="1" applyAlignment="1">
      <alignment horizontal="center" vertical="center" readingOrder="1"/>
    </xf>
    <xf numFmtId="0" fontId="5" fillId="0" borderId="0" xfId="0" applyFont="1" applyBorder="1" applyAlignment="1">
      <alignment vertical="center"/>
    </xf>
    <xf numFmtId="0" fontId="54" fillId="2" borderId="0" xfId="0" applyFont="1" applyFill="1" applyBorder="1" applyAlignment="1">
      <alignment horizontal="left" vertical="center"/>
    </xf>
    <xf numFmtId="0" fontId="8" fillId="0" borderId="0" xfId="0" applyFont="1" applyAlignment="1">
      <alignment horizontal="center" vertical="center" wrapText="1" readingOrder="1"/>
    </xf>
    <xf numFmtId="0" fontId="35" fillId="0" borderId="0" xfId="0" applyFont="1" applyAlignment="1">
      <alignment horizontal="center" vertical="center" wrapText="1" readingOrder="1"/>
    </xf>
    <xf numFmtId="0" fontId="8" fillId="0" borderId="0" xfId="40" applyFont="1" applyAlignment="1">
      <alignment horizontal="right" vertical="center" wrapText="1" indent="2"/>
    </xf>
    <xf numFmtId="0" fontId="13" fillId="0" borderId="0" xfId="40" applyFont="1" applyAlignment="1">
      <alignment horizontal="left" vertical="center" wrapText="1" indent="2"/>
    </xf>
    <xf numFmtId="0" fontId="53" fillId="0" borderId="0" xfId="0" applyFont="1" applyAlignment="1">
      <alignment horizontal="center" vertical="center" wrapText="1" readingOrder="1"/>
    </xf>
    <xf numFmtId="0" fontId="40" fillId="0" borderId="0" xfId="0" applyFont="1" applyAlignment="1">
      <alignment horizontal="center" vertical="center" wrapText="1" readingOrder="1"/>
    </xf>
    <xf numFmtId="0" fontId="37" fillId="0" borderId="0" xfId="0" applyFont="1" applyAlignment="1">
      <alignment horizontal="left" vertical="top" wrapText="1" readingOrder="1"/>
    </xf>
    <xf numFmtId="0" fontId="21" fillId="0" borderId="0" xfId="0" applyFont="1" applyAlignment="1">
      <alignment horizontal="right" vertical="top" wrapText="1" readingOrder="2"/>
    </xf>
    <xf numFmtId="0" fontId="41" fillId="0" borderId="0" xfId="0" applyFont="1" applyAlignment="1">
      <alignment horizontal="right" vertical="top" wrapText="1" readingOrder="2"/>
    </xf>
    <xf numFmtId="0" fontId="42" fillId="0" borderId="0" xfId="0" applyFont="1" applyAlignment="1">
      <alignment horizontal="center" vertical="top" wrapText="1"/>
    </xf>
    <xf numFmtId="0" fontId="40" fillId="0" borderId="0" xfId="0" applyFont="1" applyAlignment="1">
      <alignment horizontal="center" vertical="top" wrapText="1" readingOrder="2"/>
    </xf>
    <xf numFmtId="0" fontId="64" fillId="0" borderId="0" xfId="0" applyFont="1" applyAlignment="1">
      <alignment horizontal="left" vertical="center" wrapText="1" indent="11" readingOrder="2"/>
    </xf>
    <xf numFmtId="0" fontId="61" fillId="0" borderId="0" xfId="0" applyFont="1" applyAlignment="1">
      <alignment horizontal="left" vertical="center" wrapText="1" readingOrder="2"/>
    </xf>
    <xf numFmtId="0" fontId="61" fillId="0" borderId="0" xfId="0" applyFont="1" applyAlignment="1">
      <alignment horizontal="left" vertical="center" readingOrder="2"/>
    </xf>
    <xf numFmtId="0" fontId="15" fillId="0" borderId="0" xfId="0" applyFont="1" applyAlignment="1">
      <alignment horizontal="center" vertical="center" wrapText="1" readingOrder="1"/>
    </xf>
    <xf numFmtId="0" fontId="14" fillId="0" borderId="0" xfId="0" applyFont="1" applyAlignment="1">
      <alignment horizontal="center" vertical="center" wrapText="1" readingOrder="1"/>
    </xf>
    <xf numFmtId="0" fontId="20"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6" fillId="0" borderId="0" xfId="0" applyFont="1" applyAlignment="1">
      <alignment horizontal="center" vertical="center" wrapText="1" readingOrder="1"/>
    </xf>
    <xf numFmtId="0" fontId="27" fillId="0" borderId="0" xfId="0" applyFont="1" applyAlignment="1">
      <alignment horizontal="left" vertical="top" wrapText="1" readingOrder="1"/>
    </xf>
    <xf numFmtId="0" fontId="5" fillId="0" borderId="0" xfId="104" applyFont="1" applyAlignment="1">
      <alignment horizontal="center" vertical="center"/>
    </xf>
    <xf numFmtId="0" fontId="8" fillId="0" borderId="0" xfId="104" applyFont="1" applyAlignment="1">
      <alignment horizontal="center"/>
    </xf>
    <xf numFmtId="0" fontId="18" fillId="0" borderId="1" xfId="104" applyFont="1" applyBorder="1" applyAlignment="1">
      <alignment horizontal="center"/>
    </xf>
    <xf numFmtId="0" fontId="22" fillId="0" borderId="0" xfId="0" applyFont="1" applyAlignment="1">
      <alignment horizontal="right" vertical="top" wrapText="1" indent="3"/>
    </xf>
    <xf numFmtId="0" fontId="44" fillId="0" borderId="0" xfId="0" applyFont="1" applyAlignment="1">
      <alignment horizontal="right" vertical="top" wrapText="1" indent="3"/>
    </xf>
    <xf numFmtId="0" fontId="25" fillId="35" borderId="0" xfId="0" applyFont="1" applyFill="1" applyAlignment="1">
      <alignment horizontal="left" vertical="top" wrapText="1" readingOrder="1"/>
    </xf>
    <xf numFmtId="0" fontId="29" fillId="0" borderId="0" xfId="0" applyFont="1" applyAlignment="1">
      <alignment horizontal="left" vertical="top" wrapText="1" indent="3"/>
    </xf>
    <xf numFmtId="0" fontId="29" fillId="0" borderId="0" xfId="0" applyFont="1" applyAlignment="1">
      <alignment horizontal="left" vertical="top" wrapText="1"/>
    </xf>
    <xf numFmtId="0" fontId="4" fillId="0" borderId="0" xfId="0" applyFont="1" applyAlignment="1">
      <alignment horizontal="left" vertical="center" wrapText="1" readingOrder="1"/>
    </xf>
    <xf numFmtId="0" fontId="22" fillId="0" borderId="0" xfId="0" applyFont="1" applyAlignment="1">
      <alignment horizontal="right" vertical="top" wrapText="1" readingOrder="2"/>
    </xf>
    <xf numFmtId="0" fontId="44" fillId="0" borderId="0" xfId="0" applyFont="1" applyAlignment="1">
      <alignment horizontal="right" vertical="top" wrapText="1" readingOrder="2"/>
    </xf>
    <xf numFmtId="0" fontId="24" fillId="0" borderId="0" xfId="0" applyFont="1" applyAlignment="1">
      <alignment horizontal="distributed" vertical="center" wrapText="1" readingOrder="1"/>
    </xf>
    <xf numFmtId="0" fontId="35" fillId="0" borderId="0" xfId="0" applyFont="1" applyAlignment="1">
      <alignment horizontal="right" vertical="center" readingOrder="2"/>
    </xf>
    <xf numFmtId="0" fontId="22" fillId="0" borderId="0" xfId="0" applyFont="1" applyAlignment="1">
      <alignment horizontal="distributed" vertical="top" wrapText="1" readingOrder="2"/>
    </xf>
    <xf numFmtId="0" fontId="44"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readingOrder="2"/>
    </xf>
    <xf numFmtId="0" fontId="44"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4" fillId="0" borderId="0" xfId="0" applyFont="1" applyAlignment="1">
      <alignment horizontal="distributed" vertical="top" wrapText="1" indent="3" readingOrder="2"/>
    </xf>
    <xf numFmtId="0" fontId="5" fillId="0" borderId="0" xfId="0" applyFont="1" applyAlignment="1">
      <alignment vertical="top" wrapText="1"/>
    </xf>
    <xf numFmtId="0" fontId="29" fillId="0" borderId="0" xfId="0" applyFont="1" applyAlignment="1">
      <alignment vertical="top" wrapText="1"/>
    </xf>
    <xf numFmtId="0" fontId="22" fillId="0" borderId="0" xfId="0" applyFont="1" applyAlignment="1">
      <alignment vertical="top" wrapText="1" readingOrder="2"/>
    </xf>
    <xf numFmtId="0" fontId="4" fillId="0" borderId="0" xfId="0" applyFont="1" applyAlignment="1">
      <alignment horizontal="left" vertical="top" wrapText="1" readingOrder="1"/>
    </xf>
    <xf numFmtId="0" fontId="37" fillId="0" borderId="0" xfId="0" applyFont="1" applyAlignment="1">
      <alignment horizontal="right" vertical="top" wrapText="1" readingOrder="2"/>
    </xf>
    <xf numFmtId="0" fontId="5" fillId="0" borderId="0" xfId="0" applyFont="1" applyAlignment="1">
      <alignment horizontal="left" vertical="top" wrapText="1"/>
    </xf>
    <xf numFmtId="0" fontId="30" fillId="0" borderId="0" xfId="0" applyFont="1" applyAlignment="1">
      <alignment horizontal="left" vertical="top" wrapText="1"/>
    </xf>
    <xf numFmtId="0" fontId="45" fillId="0" borderId="0" xfId="0" applyFont="1" applyAlignment="1">
      <alignment horizontal="right" vertical="top" wrapText="1" readingOrder="2"/>
    </xf>
    <xf numFmtId="0" fontId="45" fillId="0" borderId="0" xfId="0" applyFont="1" applyAlignment="1">
      <alignment horizontal="right" vertical="top" wrapText="1"/>
    </xf>
    <xf numFmtId="0" fontId="22" fillId="0" borderId="0" xfId="0" applyFont="1" applyAlignment="1">
      <alignment vertical="top" wrapText="1"/>
    </xf>
    <xf numFmtId="0" fontId="22" fillId="0" borderId="0" xfId="0" applyFont="1" applyAlignment="1">
      <alignment horizontal="right" vertical="top" wrapText="1"/>
    </xf>
    <xf numFmtId="0" fontId="43" fillId="0" borderId="0" xfId="0" applyFont="1" applyAlignment="1">
      <alignment horizontal="center" vertical="center" wrapText="1" readingOrder="2"/>
    </xf>
    <xf numFmtId="0" fontId="5" fillId="0" borderId="0" xfId="0" applyFont="1" applyAlignment="1">
      <alignment horizontal="left" vertical="top" wrapText="1" indent="3"/>
    </xf>
    <xf numFmtId="0" fontId="9" fillId="35" borderId="0" xfId="0" applyFont="1" applyFill="1" applyAlignment="1">
      <alignment horizontal="left" vertical="top" wrapText="1" indent="3"/>
    </xf>
    <xf numFmtId="0" fontId="30" fillId="35" borderId="0" xfId="0" applyFont="1" applyFill="1" applyAlignment="1">
      <alignment horizontal="left" vertical="top" wrapText="1" indent="3"/>
    </xf>
    <xf numFmtId="0" fontId="8" fillId="35" borderId="0" xfId="0" applyFont="1" applyFill="1" applyAlignment="1">
      <alignment horizontal="distributed" vertical="top" wrapText="1" indent="2" readingOrder="2"/>
    </xf>
    <xf numFmtId="0" fontId="43" fillId="35" borderId="0" xfId="0" applyFont="1" applyFill="1" applyAlignment="1">
      <alignment horizontal="distributed" vertical="top" wrapText="1" indent="2" readingOrder="2"/>
    </xf>
    <xf numFmtId="0" fontId="29"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8" fillId="0" borderId="0" xfId="0" applyFont="1" applyAlignment="1">
      <alignment horizontal="distributed" vertical="top" wrapText="1" indent="2" readingOrder="2"/>
    </xf>
    <xf numFmtId="0" fontId="44" fillId="0" borderId="0" xfId="0" applyFont="1" applyAlignment="1">
      <alignment horizontal="distributed" vertical="top" wrapText="1" indent="2" readingOrder="2"/>
    </xf>
    <xf numFmtId="0" fontId="13" fillId="0" borderId="0" xfId="0" applyFont="1" applyAlignment="1">
      <alignment horizontal="center" vertical="center" wrapText="1"/>
    </xf>
    <xf numFmtId="0" fontId="38" fillId="0" borderId="0" xfId="0" applyFont="1" applyAlignment="1">
      <alignment horizontal="center" vertical="center" wrapText="1"/>
    </xf>
    <xf numFmtId="0" fontId="35" fillId="0" borderId="0" xfId="0" applyFont="1" applyAlignment="1">
      <alignment horizontal="distributed" vertical="top" wrapText="1" indent="2" readingOrder="2"/>
    </xf>
    <xf numFmtId="0" fontId="9" fillId="0" borderId="0" xfId="0" applyFont="1" applyAlignment="1">
      <alignment horizontal="left" vertical="top" wrapText="1" indent="3"/>
    </xf>
    <xf numFmtId="0" fontId="30" fillId="0" borderId="0" xfId="0" applyFont="1" applyAlignment="1">
      <alignment horizontal="left" vertical="top" wrapText="1" indent="3"/>
    </xf>
    <xf numFmtId="0" fontId="35" fillId="0" borderId="0" xfId="0" applyFont="1" applyAlignment="1">
      <alignment horizontal="right" vertical="top" wrapText="1" readingOrder="2"/>
    </xf>
    <xf numFmtId="0" fontId="4" fillId="0" borderId="0" xfId="0" applyFont="1" applyAlignment="1">
      <alignment horizontal="left" vertical="top" wrapText="1"/>
    </xf>
    <xf numFmtId="0" fontId="31" fillId="0" borderId="0" xfId="0" applyFont="1" applyAlignment="1">
      <alignment horizontal="left" vertical="top" wrapText="1"/>
    </xf>
    <xf numFmtId="0" fontId="8" fillId="0" borderId="0" xfId="0" applyFont="1" applyAlignment="1">
      <alignment horizontal="right" vertical="center" readingOrder="2"/>
    </xf>
    <xf numFmtId="0" fontId="29" fillId="0" borderId="0" xfId="0" applyFont="1" applyAlignment="1">
      <alignment horizontal="left" vertical="top" wrapText="1" indent="3" readingOrder="1"/>
    </xf>
    <xf numFmtId="0" fontId="31" fillId="0" borderId="0" xfId="0" applyFont="1" applyAlignment="1">
      <alignment horizontal="left" wrapText="1"/>
    </xf>
    <xf numFmtId="0" fontId="22" fillId="0" borderId="0" xfId="0" applyFont="1" applyAlignment="1">
      <alignment horizontal="right" vertical="top" wrapText="1" indent="2" readingOrder="2"/>
    </xf>
    <xf numFmtId="0" fontId="35" fillId="35" borderId="0" xfId="0" applyFont="1" applyFill="1" applyAlignment="1">
      <alignment horizontal="distributed" vertical="top" wrapText="1" indent="2" readingOrder="2"/>
    </xf>
    <xf numFmtId="0" fontId="4" fillId="0" borderId="0" xfId="0" applyFont="1" applyAlignment="1">
      <alignment horizontal="left" vertical="center" wrapText="1"/>
    </xf>
    <xf numFmtId="0" fontId="31" fillId="0" borderId="0" xfId="0" applyFont="1" applyAlignment="1">
      <alignment horizontal="left" vertical="center" wrapText="1"/>
    </xf>
    <xf numFmtId="0" fontId="35" fillId="0" borderId="0" xfId="0" applyFont="1" applyAlignment="1">
      <alignment horizontal="distributed" vertical="center" wrapText="1" readingOrder="2"/>
    </xf>
    <xf numFmtId="0" fontId="8" fillId="0" borderId="0" xfId="0" applyFont="1" applyAlignment="1">
      <alignment horizontal="right" vertical="top" wrapText="1" readingOrder="2"/>
    </xf>
    <xf numFmtId="0" fontId="35" fillId="0" borderId="0" xfId="0" applyFont="1" applyAlignment="1">
      <alignment horizontal="distributed" vertical="top" wrapText="1" readingOrder="2"/>
    </xf>
    <xf numFmtId="0" fontId="8" fillId="0" borderId="0" xfId="0" applyFont="1" applyAlignment="1">
      <alignment horizontal="right" vertical="top" wrapText="1" indent="2" readingOrder="2"/>
    </xf>
    <xf numFmtId="0" fontId="13" fillId="0" borderId="0" xfId="0" applyFont="1" applyAlignment="1">
      <alignment horizontal="right" vertical="top" wrapText="1" readingOrder="2"/>
    </xf>
    <xf numFmtId="0" fontId="4" fillId="0" borderId="0" xfId="0" applyFont="1" applyAlignment="1">
      <alignment horizontal="left" wrapText="1"/>
    </xf>
    <xf numFmtId="0" fontId="35" fillId="0" borderId="0" xfId="0" applyFont="1" applyAlignment="1">
      <alignment horizontal="right" wrapText="1" readingOrder="2"/>
    </xf>
    <xf numFmtId="0" fontId="13" fillId="0" borderId="0" xfId="0" applyFont="1" applyAlignment="1">
      <alignment horizontal="right" wrapText="1" readingOrder="2"/>
    </xf>
    <xf numFmtId="0" fontId="13" fillId="0" borderId="0" xfId="0" applyFont="1" applyAlignment="1">
      <alignment horizontal="right" vertical="center" wrapText="1" readingOrder="2"/>
    </xf>
    <xf numFmtId="0" fontId="4" fillId="34" borderId="15"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6" fillId="2" borderId="2" xfId="0" applyFont="1" applyFill="1" applyBorder="1" applyAlignment="1">
      <alignment horizontal="right" vertical="center" wrapText="1" readingOrder="2"/>
    </xf>
    <xf numFmtId="0" fontId="106" fillId="2" borderId="2" xfId="0" applyFont="1" applyFill="1" applyBorder="1" applyAlignment="1">
      <alignment horizontal="left" vertical="center"/>
    </xf>
    <xf numFmtId="0" fontId="107" fillId="0" borderId="2" xfId="0" applyFont="1" applyBorder="1" applyAlignment="1">
      <alignment vertical="center"/>
    </xf>
    <xf numFmtId="0" fontId="6" fillId="34" borderId="14"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2" xfId="0" applyFont="1" applyFill="1" applyBorder="1" applyAlignment="1">
      <alignment horizontal="center" vertical="center" wrapText="1"/>
    </xf>
    <xf numFmtId="0" fontId="6" fillId="35" borderId="13" xfId="0" applyFont="1" applyFill="1" applyBorder="1" applyAlignment="1">
      <alignment horizontal="right" vertical="center" indent="1"/>
    </xf>
    <xf numFmtId="0" fontId="6" fillId="34" borderId="15" xfId="0" applyFont="1" applyFill="1" applyBorder="1" applyAlignment="1">
      <alignment horizontal="center" vertical="center"/>
    </xf>
    <xf numFmtId="0" fontId="6" fillId="34" borderId="13" xfId="0" applyFont="1" applyFill="1" applyBorder="1" applyAlignment="1">
      <alignment horizontal="right" vertical="center" indent="1"/>
    </xf>
    <xf numFmtId="0" fontId="8" fillId="0" borderId="0" xfId="0" applyFont="1" applyAlignment="1">
      <alignment horizontal="center" vertical="center" wrapText="1" readingOrder="2"/>
    </xf>
    <xf numFmtId="0" fontId="4" fillId="0" borderId="0" xfId="0" applyFont="1" applyAlignment="1">
      <alignment horizontal="center" vertical="center" wrapText="1"/>
    </xf>
    <xf numFmtId="0" fontId="4" fillId="0" borderId="0" xfId="0" applyFont="1" applyAlignment="1">
      <alignment horizontal="center" vertical="center"/>
    </xf>
    <xf numFmtId="0" fontId="11" fillId="34" borderId="15" xfId="0" applyFont="1" applyFill="1" applyBorder="1" applyAlignment="1">
      <alignment horizontal="center" vertical="center"/>
    </xf>
    <xf numFmtId="0" fontId="11" fillId="34" borderId="20"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4"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2" xfId="0" applyFont="1" applyFill="1" applyBorder="1" applyAlignment="1">
      <alignment horizontal="center" vertical="center" wrapText="1"/>
    </xf>
    <xf numFmtId="0" fontId="5" fillId="34" borderId="13" xfId="0" applyFont="1" applyFill="1" applyBorder="1" applyAlignment="1">
      <alignment horizontal="center" vertical="center"/>
    </xf>
    <xf numFmtId="0" fontId="5" fillId="34" borderId="12" xfId="0" applyFont="1" applyFill="1" applyBorder="1" applyAlignment="1">
      <alignment horizontal="center" vertical="center"/>
    </xf>
    <xf numFmtId="0" fontId="10" fillId="34" borderId="15" xfId="0" applyFont="1" applyFill="1" applyBorder="1" applyAlignment="1">
      <alignment horizontal="center" vertical="center"/>
    </xf>
    <xf numFmtId="0" fontId="49" fillId="34" borderId="12" xfId="0" applyFont="1" applyFill="1" applyBorder="1" applyAlignment="1">
      <alignment horizontal="center" vertical="center"/>
    </xf>
    <xf numFmtId="0" fontId="55" fillId="2" borderId="2" xfId="0" applyFont="1" applyFill="1" applyBorder="1" applyAlignment="1">
      <alignment horizontal="right" vertical="center" wrapText="1" readingOrder="2"/>
    </xf>
    <xf numFmtId="0" fontId="55" fillId="2" borderId="2" xfId="0" applyFont="1" applyFill="1" applyBorder="1" applyAlignment="1">
      <alignment horizontal="left" vertical="center"/>
    </xf>
    <xf numFmtId="0" fontId="105" fillId="0" borderId="2" xfId="0" applyFont="1" applyBorder="1" applyAlignment="1">
      <alignment vertical="center"/>
    </xf>
    <xf numFmtId="0" fontId="4" fillId="0" borderId="0" xfId="0" applyFont="1" applyAlignment="1">
      <alignment horizontal="center" vertical="center" wrapText="1" readingOrder="2"/>
    </xf>
    <xf numFmtId="0" fontId="6" fillId="34" borderId="15" xfId="0" applyFont="1" applyFill="1" applyBorder="1" applyAlignment="1">
      <alignment horizontal="center" vertical="center" wrapText="1"/>
    </xf>
    <xf numFmtId="0" fontId="4" fillId="0" borderId="0" xfId="0" applyFont="1" applyBorder="1" applyAlignment="1">
      <alignment horizontal="center" vertical="center"/>
    </xf>
    <xf numFmtId="0" fontId="49" fillId="34" borderId="13" xfId="0" applyFont="1" applyFill="1" applyBorder="1" applyAlignment="1">
      <alignment horizontal="left" vertical="center" wrapText="1" indent="1"/>
    </xf>
    <xf numFmtId="0" fontId="4" fillId="0" borderId="0" xfId="0" applyFont="1" applyAlignment="1">
      <alignment horizontal="center" vertical="center" wrapText="1" readingOrder="1"/>
    </xf>
    <xf numFmtId="0" fontId="6" fillId="35" borderId="13" xfId="0" applyFont="1" applyFill="1" applyBorder="1" applyAlignment="1">
      <alignment horizontal="right" vertical="center" wrapText="1" indent="1"/>
    </xf>
    <xf numFmtId="0" fontId="49" fillId="35" borderId="13" xfId="0" applyFont="1" applyFill="1" applyBorder="1" applyAlignment="1">
      <alignment horizontal="left" vertical="center" wrapText="1" indent="1"/>
    </xf>
    <xf numFmtId="0" fontId="6" fillId="34" borderId="13" xfId="0" applyFont="1" applyFill="1" applyBorder="1" applyAlignment="1">
      <alignment horizontal="right" vertical="center" wrapText="1" indent="1"/>
    </xf>
    <xf numFmtId="0" fontId="14" fillId="0" borderId="0" xfId="0" applyFont="1" applyAlignment="1">
      <alignment vertical="center" wrapText="1" readingOrder="1"/>
    </xf>
    <xf numFmtId="0" fontId="10" fillId="34" borderId="15" xfId="0" applyFont="1" applyFill="1" applyBorder="1" applyAlignment="1">
      <alignment horizontal="center" vertical="center" wrapText="1"/>
    </xf>
    <xf numFmtId="0" fontId="6" fillId="35" borderId="15" xfId="0" applyFont="1" applyFill="1" applyBorder="1" applyAlignment="1">
      <alignment horizontal="center" vertical="center"/>
    </xf>
    <xf numFmtId="0" fontId="10" fillId="35" borderId="15" xfId="0" applyFont="1" applyFill="1" applyBorder="1" applyAlignment="1">
      <alignment horizontal="center" vertical="center"/>
    </xf>
    <xf numFmtId="0" fontId="49" fillId="35" borderId="15" xfId="0" applyFont="1" applyFill="1" applyBorder="1"/>
    <xf numFmtId="0" fontId="4" fillId="34" borderId="12" xfId="0" applyFont="1" applyFill="1" applyBorder="1" applyAlignment="1">
      <alignment horizontal="center" vertical="center"/>
    </xf>
    <xf numFmtId="0" fontId="46" fillId="34" borderId="15" xfId="0" applyFont="1" applyFill="1" applyBorder="1" applyAlignment="1">
      <alignment horizontal="center" vertical="center" wrapText="1"/>
    </xf>
    <xf numFmtId="0" fontId="10" fillId="34" borderId="14" xfId="0" applyFont="1" applyFill="1" applyBorder="1" applyAlignment="1">
      <alignment horizontal="center" vertical="center"/>
    </xf>
    <xf numFmtId="0" fontId="10" fillId="34" borderId="12" xfId="0" applyFont="1" applyFill="1" applyBorder="1" applyAlignment="1">
      <alignment horizontal="center" vertical="center"/>
    </xf>
    <xf numFmtId="0" fontId="46" fillId="35" borderId="13" xfId="0" applyFont="1" applyFill="1" applyBorder="1" applyAlignment="1">
      <alignment horizontal="right" vertical="center" indent="1"/>
    </xf>
    <xf numFmtId="0" fontId="46" fillId="34" borderId="14" xfId="0" applyFont="1" applyFill="1" applyBorder="1" applyAlignment="1">
      <alignment horizontal="center" vertical="center" wrapText="1"/>
    </xf>
    <xf numFmtId="0" fontId="46" fillId="34" borderId="12" xfId="0" applyFont="1" applyFill="1" applyBorder="1" applyAlignment="1">
      <alignment horizontal="center" vertical="center" wrapText="1"/>
    </xf>
    <xf numFmtId="0" fontId="46" fillId="34" borderId="20" xfId="0" applyFont="1" applyFill="1" applyBorder="1" applyAlignment="1">
      <alignment horizontal="center" vertical="center" wrapText="1"/>
    </xf>
    <xf numFmtId="0" fontId="46" fillId="34" borderId="19" xfId="0" applyFont="1" applyFill="1" applyBorder="1" applyAlignment="1">
      <alignment horizontal="center" vertical="center" wrapText="1"/>
    </xf>
    <xf numFmtId="0" fontId="54" fillId="34" borderId="14" xfId="0" applyFont="1" applyFill="1" applyBorder="1" applyAlignment="1">
      <alignment horizontal="center" vertical="center" wrapText="1"/>
    </xf>
    <xf numFmtId="0" fontId="54" fillId="34" borderId="12" xfId="0" applyFont="1" applyFill="1" applyBorder="1" applyAlignment="1">
      <alignment horizontal="center" vertical="center" wrapText="1"/>
    </xf>
    <xf numFmtId="0" fontId="18" fillId="34" borderId="14"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54" fillId="2" borderId="2" xfId="0" applyFont="1" applyFill="1" applyBorder="1" applyAlignment="1">
      <alignment horizontal="left" vertical="center"/>
    </xf>
    <xf numFmtId="0" fontId="46" fillId="34" borderId="13" xfId="0" applyFont="1" applyFill="1" applyBorder="1" applyAlignment="1">
      <alignment horizontal="right" vertical="center" indent="1"/>
    </xf>
    <xf numFmtId="0" fontId="54" fillId="34" borderId="15" xfId="0" applyFont="1" applyFill="1" applyBorder="1" applyAlignment="1">
      <alignment horizontal="center" vertical="center" wrapText="1"/>
    </xf>
    <xf numFmtId="0" fontId="8" fillId="0" borderId="0" xfId="0" applyFont="1" applyAlignment="1">
      <alignment horizontal="center" wrapText="1" readingOrder="2"/>
    </xf>
    <xf numFmtId="0" fontId="6" fillId="34" borderId="14" xfId="0" applyFont="1" applyFill="1" applyBorder="1" applyAlignment="1">
      <alignment horizontal="center" vertical="center"/>
    </xf>
    <xf numFmtId="0" fontId="6" fillId="34" borderId="12" xfId="0" applyFont="1" applyFill="1" applyBorder="1" applyAlignment="1">
      <alignment horizontal="center" vertical="center"/>
    </xf>
    <xf numFmtId="0" fontId="6" fillId="0" borderId="0" xfId="0" applyFont="1" applyBorder="1" applyAlignment="1">
      <alignment horizontal="right" vertical="center" readingOrder="2"/>
    </xf>
    <xf numFmtId="0" fontId="4" fillId="0" borderId="0" xfId="0" applyFont="1" applyFill="1" applyAlignment="1">
      <alignment horizontal="center" vertical="center"/>
    </xf>
    <xf numFmtId="0" fontId="46" fillId="34" borderId="18" xfId="0" applyFont="1" applyFill="1" applyBorder="1" applyAlignment="1">
      <alignment horizontal="center" vertical="center" wrapText="1"/>
    </xf>
    <xf numFmtId="0" fontId="10" fillId="34" borderId="18" xfId="0" applyFont="1" applyFill="1" applyBorder="1" applyAlignment="1">
      <alignment horizontal="center" vertical="center" wrapText="1"/>
    </xf>
    <xf numFmtId="0" fontId="6" fillId="35" borderId="16" xfId="0" applyFont="1" applyFill="1" applyBorder="1" applyAlignment="1">
      <alignment horizontal="right" vertical="center" indent="1"/>
    </xf>
    <xf numFmtId="0" fontId="6" fillId="34" borderId="17" xfId="0" applyFont="1" applyFill="1" applyBorder="1" applyAlignment="1">
      <alignment horizontal="right" vertical="center" indent="1"/>
    </xf>
    <xf numFmtId="0" fontId="6" fillId="35" borderId="17" xfId="0" applyFont="1" applyFill="1" applyBorder="1" applyAlignment="1">
      <alignment horizontal="right" vertical="center" indent="1"/>
    </xf>
    <xf numFmtId="0" fontId="54" fillId="2" borderId="2" xfId="0" applyFont="1" applyFill="1" applyBorder="1" applyAlignment="1">
      <alignment horizontal="left" vertical="center" wrapText="1"/>
    </xf>
    <xf numFmtId="0" fontId="6" fillId="35" borderId="24" xfId="0" applyFont="1" applyFill="1" applyBorder="1" applyAlignment="1">
      <alignment horizontal="right" vertical="center" indent="1"/>
    </xf>
    <xf numFmtId="0" fontId="6" fillId="35" borderId="23" xfId="0" applyFont="1" applyFill="1" applyBorder="1" applyAlignment="1">
      <alignment horizontal="right" vertical="center" indent="1"/>
    </xf>
    <xf numFmtId="0" fontId="6" fillId="35" borderId="25" xfId="0" applyFont="1" applyFill="1" applyBorder="1" applyAlignment="1">
      <alignment horizontal="right" vertical="center" indent="1"/>
    </xf>
    <xf numFmtId="0" fontId="6" fillId="35" borderId="26" xfId="0" applyFont="1" applyFill="1" applyBorder="1" applyAlignment="1">
      <alignment horizontal="right" vertical="center" indent="1"/>
    </xf>
    <xf numFmtId="0" fontId="6" fillId="34" borderId="22" xfId="0" applyFont="1" applyFill="1" applyBorder="1" applyAlignment="1">
      <alignment horizontal="right" vertical="center" indent="1"/>
    </xf>
    <xf numFmtId="0" fontId="6" fillId="34" borderId="21" xfId="0" applyFont="1" applyFill="1" applyBorder="1" applyAlignment="1">
      <alignment horizontal="right" vertical="center" indent="1"/>
    </xf>
  </cellXfs>
  <cellStyles count="108">
    <cellStyle name="20% - Accent1" xfId="61" builtinId="30" customBuiltin="1"/>
    <cellStyle name="20% - Accent1 2" xfId="1"/>
    <cellStyle name="20% - Accent2" xfId="65" builtinId="34" customBuiltin="1"/>
    <cellStyle name="20% - Accent2 2" xfId="2"/>
    <cellStyle name="20% - Accent3" xfId="69" builtinId="38" customBuiltin="1"/>
    <cellStyle name="20% - Accent3 2" xfId="3"/>
    <cellStyle name="20% - Accent4" xfId="73" builtinId="42" customBuiltin="1"/>
    <cellStyle name="20% - Accent4 2" xfId="4"/>
    <cellStyle name="20% - Accent5" xfId="77" builtinId="46" customBuiltin="1"/>
    <cellStyle name="20% - Accent5 2" xfId="5"/>
    <cellStyle name="20% - Accent6" xfId="81" builtinId="50" customBuiltin="1"/>
    <cellStyle name="20% - Accent6 2" xfId="6"/>
    <cellStyle name="40% - Accent1" xfId="62" builtinId="31" customBuiltin="1"/>
    <cellStyle name="40% - Accent1 2" xfId="7"/>
    <cellStyle name="40% - Accent2" xfId="66" builtinId="35" customBuiltin="1"/>
    <cellStyle name="40% - Accent2 2" xfId="8"/>
    <cellStyle name="40% - Accent3" xfId="70" builtinId="39" customBuiltin="1"/>
    <cellStyle name="40% - Accent3 2" xfId="9"/>
    <cellStyle name="40% - Accent4" xfId="74" builtinId="43" customBuiltin="1"/>
    <cellStyle name="40% - Accent4 2" xfId="10"/>
    <cellStyle name="40% - Accent5" xfId="78" builtinId="47" customBuiltin="1"/>
    <cellStyle name="40% - Accent5 2" xfId="11"/>
    <cellStyle name="40% - Accent6" xfId="82" builtinId="51" customBuiltin="1"/>
    <cellStyle name="40% - Accent6 2" xfId="12"/>
    <cellStyle name="60% - Accent1" xfId="63" builtinId="32" customBuiltin="1"/>
    <cellStyle name="60% - Accent1 2" xfId="13"/>
    <cellStyle name="60% - Accent2" xfId="67" builtinId="36" customBuiltin="1"/>
    <cellStyle name="60% - Accent2 2" xfId="14"/>
    <cellStyle name="60% - Accent3" xfId="71" builtinId="40" customBuiltin="1"/>
    <cellStyle name="60% - Accent3 2" xfId="15"/>
    <cellStyle name="60% - Accent4" xfId="75" builtinId="44" customBuiltin="1"/>
    <cellStyle name="60% - Accent4 2" xfId="16"/>
    <cellStyle name="60% - Accent5" xfId="79" builtinId="48" customBuiltin="1"/>
    <cellStyle name="60% - Accent5 2" xfId="17"/>
    <cellStyle name="60% - Accent6" xfId="83" builtinId="52" customBuiltin="1"/>
    <cellStyle name="60% - Accent6 2" xfId="18"/>
    <cellStyle name="Accent1" xfId="60" builtinId="29" customBuiltin="1"/>
    <cellStyle name="Accent1 2" xfId="19"/>
    <cellStyle name="Accent2" xfId="64" builtinId="33" customBuiltin="1"/>
    <cellStyle name="Accent2 2" xfId="20"/>
    <cellStyle name="Accent3" xfId="68" builtinId="37" customBuiltin="1"/>
    <cellStyle name="Accent3 2" xfId="21"/>
    <cellStyle name="Accent4" xfId="72" builtinId="41" customBuiltin="1"/>
    <cellStyle name="Accent4 2" xfId="22"/>
    <cellStyle name="Accent5" xfId="76" builtinId="45" customBuiltin="1"/>
    <cellStyle name="Accent5 2" xfId="23"/>
    <cellStyle name="Accent6" xfId="80" builtinId="49" customBuiltin="1"/>
    <cellStyle name="Accent6 2" xfId="24"/>
    <cellStyle name="Bad" xfId="50" builtinId="27" customBuiltin="1"/>
    <cellStyle name="Bad 2" xfId="25"/>
    <cellStyle name="Calculation" xfId="54" builtinId="22" customBuiltin="1"/>
    <cellStyle name="Calculation 2" xfId="26"/>
    <cellStyle name="Check Cell" xfId="56" builtinId="23" customBuiltin="1"/>
    <cellStyle name="Check Cell 2" xfId="27"/>
    <cellStyle name="Comma" xfId="28" builtinId="3"/>
    <cellStyle name="Comma 2" xfId="97"/>
    <cellStyle name="Comma 3" xfId="93"/>
    <cellStyle name="Explanatory Text" xfId="58" builtinId="53" customBuiltin="1"/>
    <cellStyle name="Explanatory Text 2" xfId="29"/>
    <cellStyle name="Good" xfId="49" builtinId="26" customBuiltin="1"/>
    <cellStyle name="Good 2" xfId="30"/>
    <cellStyle name="Heading 1" xfId="31" builtinId="16" customBuiltin="1"/>
    <cellStyle name="Heading 1 2" xfId="85"/>
    <cellStyle name="Heading 1 3" xfId="102"/>
    <cellStyle name="Heading 1 4" xfId="94"/>
    <cellStyle name="Heading 2" xfId="32" builtinId="17" customBuiltin="1"/>
    <cellStyle name="Heading 2 2" xfId="86"/>
    <cellStyle name="Heading 2 3" xfId="95"/>
    <cellStyle name="Heading 2 4" xfId="101"/>
    <cellStyle name="Heading 3" xfId="33" builtinId="18" customBuiltin="1"/>
    <cellStyle name="Heading 3 2" xfId="87"/>
    <cellStyle name="Heading 3 3" xfId="96"/>
    <cellStyle name="Heading 3 4" xfId="103"/>
    <cellStyle name="Heading 4" xfId="34" builtinId="19" customBuiltin="1"/>
    <cellStyle name="Heading 4 2" xfId="88"/>
    <cellStyle name="Heading 4 3" xfId="99"/>
    <cellStyle name="Heading 4 4" xfId="91"/>
    <cellStyle name="Hyperlink" xfId="35" builtinId="8"/>
    <cellStyle name="Input" xfId="52" builtinId="20" customBuiltin="1"/>
    <cellStyle name="Input 2" xfId="36"/>
    <cellStyle name="Linked Cell" xfId="55" builtinId="24" customBuiltin="1"/>
    <cellStyle name="Linked Cell 2" xfId="37"/>
    <cellStyle name="Neutral" xfId="51" builtinId="28" customBuiltin="1"/>
    <cellStyle name="Neutral 2" xfId="38"/>
    <cellStyle name="Normal" xfId="0" builtinId="0"/>
    <cellStyle name="Normal 10" xfId="107"/>
    <cellStyle name="Normal 2" xfId="39"/>
    <cellStyle name="Normal 2 2" xfId="40"/>
    <cellStyle name="Normal 2 3" xfId="92"/>
    <cellStyle name="Normal 2 4" xfId="100"/>
    <cellStyle name="Normal 2_نشره التجاره الداخليه 21" xfId="105"/>
    <cellStyle name="Normal 3" xfId="41"/>
    <cellStyle name="Normal 4" xfId="42"/>
    <cellStyle name="Normal 5" xfId="84"/>
    <cellStyle name="Normal 6" xfId="98"/>
    <cellStyle name="Normal 7" xfId="90"/>
    <cellStyle name="Normal 8" xfId="104"/>
    <cellStyle name="Normal 9" xfId="106"/>
    <cellStyle name="Note 2" xfId="43"/>
    <cellStyle name="Note 3" xfId="89"/>
    <cellStyle name="Output" xfId="53" builtinId="21" customBuiltin="1"/>
    <cellStyle name="Output 2" xfId="44"/>
    <cellStyle name="Title" xfId="48" builtinId="15" customBuiltin="1"/>
    <cellStyle name="Title 2" xfId="45"/>
    <cellStyle name="Total" xfId="59" builtinId="25" customBuiltin="1"/>
    <cellStyle name="Total 2" xfId="46"/>
    <cellStyle name="Warning Text" xfId="57" builtinId="11" customBuiltin="1"/>
    <cellStyle name="Warning Text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wmf"/></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wmf"/></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wmf"/></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777229</xdr:colOff>
      <xdr:row>43</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948011305" y="0"/>
          <a:ext cx="10496962" cy="7645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57150</xdr:rowOff>
    </xdr:from>
    <xdr:to>
      <xdr:col>0</xdr:col>
      <xdr:colOff>5476875</xdr:colOff>
      <xdr:row>2</xdr:row>
      <xdr:rowOff>1457325</xdr:rowOff>
    </xdr:to>
    <xdr:pic>
      <xdr:nvPicPr>
        <xdr:cNvPr id="1204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2119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221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324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426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5650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528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266700</xdr:rowOff>
    </xdr:to>
    <xdr:pic>
      <xdr:nvPicPr>
        <xdr:cNvPr id="12631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194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2733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5079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836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2200275</xdr:colOff>
      <xdr:row>0</xdr:row>
      <xdr:rowOff>438150</xdr:rowOff>
    </xdr:from>
    <xdr:to>
      <xdr:col>2</xdr:col>
      <xdr:colOff>552450</xdr:colOff>
      <xdr:row>0</xdr:row>
      <xdr:rowOff>1390650</xdr:rowOff>
    </xdr:to>
    <xdr:pic>
      <xdr:nvPicPr>
        <xdr:cNvPr id="18540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9727225" y="438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xdr:cNvGrpSpPr>
          <a:grpSpLocks noChangeAspect="1"/>
        </xdr:cNvGrpSpPr>
      </xdr:nvGrpSpPr>
      <xdr:grpSpPr bwMode="auto">
        <a:xfrm>
          <a:off x="177058320" y="3320415"/>
          <a:ext cx="5337810" cy="2343150"/>
          <a:chOff x="18640" y="349"/>
          <a:chExt cx="562" cy="246"/>
        </a:xfrm>
      </xdr:grpSpPr>
      <xdr:sp macro="" textlink="">
        <xdr:nvSpPr>
          <xdr:cNvPr id="1026" name="AutoShape 2"/>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76200</xdr:colOff>
      <xdr:row>3</xdr:row>
      <xdr:rowOff>561975</xdr:rowOff>
    </xdr:from>
    <xdr:to>
      <xdr:col>2</xdr:col>
      <xdr:colOff>2647950</xdr:colOff>
      <xdr:row>5</xdr:row>
      <xdr:rowOff>76200</xdr:rowOff>
    </xdr:to>
    <xdr:pic>
      <xdr:nvPicPr>
        <xdr:cNvPr id="27"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91833325" y="3286125"/>
          <a:ext cx="52959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3040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143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245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348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08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064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3167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161925</xdr:rowOff>
    </xdr:to>
    <xdr:pic>
      <xdr:nvPicPr>
        <xdr:cNvPr id="14167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1</xdr:row>
      <xdr:rowOff>266700</xdr:rowOff>
    </xdr:to>
    <xdr:pic>
      <xdr:nvPicPr>
        <xdr:cNvPr id="14269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1656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4372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603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474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860</xdr:col>
          <xdr:colOff>142875</xdr:colOff>
          <xdr:row>1</xdr:row>
          <xdr:rowOff>28575</xdr:rowOff>
        </xdr:from>
        <xdr:to>
          <xdr:col>860</xdr:col>
          <xdr:colOff>142875</xdr:colOff>
          <xdr:row>1</xdr:row>
          <xdr:rowOff>438150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861</xdr:col>
          <xdr:colOff>314325</xdr:colOff>
          <xdr:row>1</xdr:row>
          <xdr:rowOff>66675</xdr:rowOff>
        </xdr:from>
        <xdr:to>
          <xdr:col>862</xdr:col>
          <xdr:colOff>438150</xdr:colOff>
          <xdr:row>1</xdr:row>
          <xdr:rowOff>438150</xdr:rowOff>
        </xdr:to>
        <xdr:sp macro="" textlink="">
          <xdr:nvSpPr>
            <xdr:cNvPr id="110594" name="Object 2" hidden="1">
              <a:extLst>
                <a:ext uri="{63B3BB69-23CF-44E3-9099-C40C66FF867C}">
                  <a14:compatExt spid="_x0000_s110594"/>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xdr:col>
      <xdr:colOff>28575</xdr:colOff>
      <xdr:row>1</xdr:row>
      <xdr:rowOff>219075</xdr:rowOff>
    </xdr:to>
    <xdr:pic>
      <xdr:nvPicPr>
        <xdr:cNvPr id="11131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40387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4781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114300</xdr:rowOff>
    </xdr:to>
    <xdr:pic>
      <xdr:nvPicPr>
        <xdr:cNvPr id="14884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986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5088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602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161925</xdr:rowOff>
    </xdr:to>
    <xdr:pic>
      <xdr:nvPicPr>
        <xdr:cNvPr id="15191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1</xdr:row>
      <xdr:rowOff>266700</xdr:rowOff>
    </xdr:to>
    <xdr:pic>
      <xdr:nvPicPr>
        <xdr:cNvPr id="11197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1656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5293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431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5396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5505450</xdr:colOff>
      <xdr:row>1</xdr:row>
      <xdr:rowOff>1457325</xdr:rowOff>
    </xdr:to>
    <xdr:pic>
      <xdr:nvPicPr>
        <xdr:cNvPr id="15527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26625" y="47625"/>
          <a:ext cx="54483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3912394</xdr:colOff>
      <xdr:row>0</xdr:row>
      <xdr:rowOff>35719</xdr:rowOff>
    </xdr:from>
    <xdr:to>
      <xdr:col>4</xdr:col>
      <xdr:colOff>452438</xdr:colOff>
      <xdr:row>3</xdr:row>
      <xdr:rowOff>9526</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0782718" y="35719"/>
          <a:ext cx="802482"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1076325</xdr:colOff>
      <xdr:row>0</xdr:row>
      <xdr:rowOff>952500</xdr:rowOff>
    </xdr:to>
    <xdr:pic>
      <xdr:nvPicPr>
        <xdr:cNvPr id="115408"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2140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1076325</xdr:colOff>
      <xdr:row>1</xdr:row>
      <xdr:rowOff>323850</xdr:rowOff>
    </xdr:to>
    <xdr:pic>
      <xdr:nvPicPr>
        <xdr:cNvPr id="18642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759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0</xdr:col>
      <xdr:colOff>1123950</xdr:colOff>
      <xdr:row>1</xdr:row>
      <xdr:rowOff>361950</xdr:rowOff>
    </xdr:to>
    <xdr:pic>
      <xdr:nvPicPr>
        <xdr:cNvPr id="187448"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2044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1914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5843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abSelected="1" view="pageBreakPreview" zoomScale="90" zoomScaleNormal="100" zoomScaleSheetLayoutView="90" workbookViewId="0">
      <selection activeCell="X23" sqref="X23"/>
    </sheetView>
  </sheetViews>
  <sheetFormatPr defaultRowHeight="14.25"/>
  <cols>
    <col min="10" max="10" width="4.75" customWidth="1"/>
    <col min="16" max="16" width="10.25" customWidth="1"/>
  </cols>
  <sheetData/>
  <printOptions horizontalCentered="1" verticalCentered="1"/>
  <pageMargins left="0" right="0" top="0" bottom="0" header="0.31496062992125984" footer="0.31496062992125984"/>
  <pageSetup paperSize="9" scale="85" orientation="landscape" r:id="rId1"/>
  <rowBreaks count="1" manualBreakCount="1">
    <brk id="43"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3"/>
  <sheetViews>
    <sheetView rightToLeft="1" view="pageBreakPreview" zoomScaleSheetLayoutView="100" workbookViewId="0">
      <selection activeCell="H4" sqref="H4"/>
    </sheetView>
  </sheetViews>
  <sheetFormatPr defaultRowHeight="14.25"/>
  <cols>
    <col min="1" max="1" width="72.875" customWidth="1"/>
  </cols>
  <sheetData>
    <row r="1" spans="1:1" ht="95.45" customHeight="1"/>
    <row r="2" spans="1:1" ht="118.5" customHeight="1">
      <c r="A2" s="152" t="s">
        <v>71</v>
      </c>
    </row>
    <row r="3" spans="1:1" ht="118.5" customHeight="1">
      <c r="A3" s="153" t="s">
        <v>267</v>
      </c>
    </row>
  </sheetData>
  <phoneticPr fontId="12" type="noConversion"/>
  <printOptions horizontalCentered="1" verticalCentered="1"/>
  <pageMargins left="0" right="0" top="0" bottom="0" header="0.3" footer="0.3"/>
  <pageSetup paperSize="9" orientation="landscape" r:id="rId1"/>
  <rowBreaks count="2" manualBreakCount="2">
    <brk id="1" man="1"/>
    <brk id="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L11" sqref="L11:M11"/>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9"/>
      <c r="B1" s="239"/>
      <c r="C1" s="239"/>
      <c r="D1" s="239"/>
      <c r="E1" s="239"/>
      <c r="F1" s="239"/>
      <c r="G1" s="239"/>
      <c r="H1" s="239"/>
      <c r="I1" s="239"/>
      <c r="J1" s="239"/>
      <c r="K1" s="239"/>
      <c r="L1" s="239"/>
      <c r="M1" s="239"/>
      <c r="N1" s="43"/>
    </row>
    <row r="2" spans="1:15" ht="38.25" customHeight="1">
      <c r="A2" s="321" t="s">
        <v>12</v>
      </c>
      <c r="B2" s="321"/>
      <c r="C2" s="321"/>
      <c r="D2" s="321"/>
      <c r="E2" s="321"/>
      <c r="F2" s="321"/>
      <c r="G2" s="321"/>
      <c r="H2" s="321"/>
      <c r="I2" s="321"/>
      <c r="J2" s="321"/>
      <c r="K2" s="321"/>
      <c r="L2" s="321"/>
      <c r="M2" s="321"/>
      <c r="N2" s="8"/>
    </row>
    <row r="3" spans="1:15" ht="32.25" customHeight="1">
      <c r="A3" s="322" t="s">
        <v>355</v>
      </c>
      <c r="B3" s="322"/>
      <c r="C3" s="322"/>
      <c r="D3" s="322"/>
      <c r="E3" s="322"/>
      <c r="F3" s="322"/>
      <c r="G3" s="322"/>
      <c r="H3" s="322"/>
      <c r="I3" s="322"/>
      <c r="J3" s="322"/>
      <c r="K3" s="322"/>
      <c r="L3" s="322"/>
      <c r="M3" s="322"/>
      <c r="N3" s="9"/>
    </row>
    <row r="4" spans="1:15" ht="15" customHeight="1">
      <c r="A4" s="323">
        <v>2016</v>
      </c>
      <c r="B4" s="323"/>
      <c r="C4" s="323"/>
      <c r="D4" s="323"/>
      <c r="E4" s="323"/>
      <c r="F4" s="323"/>
      <c r="G4" s="323"/>
      <c r="H4" s="323"/>
      <c r="I4" s="323"/>
      <c r="J4" s="323"/>
      <c r="K4" s="323"/>
      <c r="L4" s="323"/>
      <c r="M4" s="323"/>
      <c r="N4" s="9"/>
    </row>
    <row r="5" spans="1:15" ht="15.75">
      <c r="A5" s="51" t="s">
        <v>176</v>
      </c>
      <c r="B5" s="7"/>
      <c r="C5" s="3"/>
      <c r="D5" s="1"/>
      <c r="E5" s="1"/>
      <c r="F5" s="1"/>
      <c r="G5" s="1"/>
      <c r="H5" s="1"/>
      <c r="I5" s="1"/>
      <c r="J5" s="10"/>
      <c r="K5" s="10"/>
      <c r="L5" s="1"/>
      <c r="M5" s="10" t="s">
        <v>175</v>
      </c>
      <c r="N5" s="10"/>
      <c r="O5" s="10"/>
    </row>
    <row r="6" spans="1:15" ht="30" customHeight="1">
      <c r="A6" s="315" t="s">
        <v>68</v>
      </c>
      <c r="B6" s="315"/>
      <c r="C6" s="309" t="s">
        <v>353</v>
      </c>
      <c r="D6" s="309"/>
      <c r="E6" s="309"/>
      <c r="F6" s="309" t="s">
        <v>354</v>
      </c>
      <c r="G6" s="309"/>
      <c r="H6" s="309"/>
      <c r="I6" s="309" t="s">
        <v>165</v>
      </c>
      <c r="J6" s="309"/>
      <c r="K6" s="309"/>
      <c r="L6" s="329" t="s">
        <v>72</v>
      </c>
      <c r="M6" s="329" t="s">
        <v>169</v>
      </c>
    </row>
    <row r="7" spans="1:15" ht="30" customHeight="1">
      <c r="A7" s="317"/>
      <c r="B7" s="317"/>
      <c r="C7" s="53" t="s">
        <v>170</v>
      </c>
      <c r="D7" s="53" t="s">
        <v>171</v>
      </c>
      <c r="E7" s="53" t="s">
        <v>172</v>
      </c>
      <c r="F7" s="53" t="s">
        <v>170</v>
      </c>
      <c r="G7" s="53" t="s">
        <v>171</v>
      </c>
      <c r="H7" s="53" t="s">
        <v>172</v>
      </c>
      <c r="I7" s="53" t="s">
        <v>170</v>
      </c>
      <c r="J7" s="53" t="s">
        <v>171</v>
      </c>
      <c r="K7" s="53" t="s">
        <v>172</v>
      </c>
      <c r="L7" s="331"/>
      <c r="M7" s="335"/>
    </row>
    <row r="8" spans="1:15" ht="48" customHeight="1">
      <c r="A8" s="318" t="s">
        <v>405</v>
      </c>
      <c r="B8" s="318"/>
      <c r="C8" s="106">
        <v>288</v>
      </c>
      <c r="D8" s="106">
        <v>0</v>
      </c>
      <c r="E8" s="87">
        <f>SUM(C8:D8)</f>
        <v>288</v>
      </c>
      <c r="F8" s="106">
        <v>26099</v>
      </c>
      <c r="G8" s="106">
        <v>288</v>
      </c>
      <c r="H8" s="87">
        <f>SUM(F8:G8)</f>
        <v>26387</v>
      </c>
      <c r="I8" s="87">
        <f t="shared" ref="I8:J10" si="0">C8+F8</f>
        <v>26387</v>
      </c>
      <c r="J8" s="87">
        <f t="shared" si="0"/>
        <v>288</v>
      </c>
      <c r="K8" s="87">
        <f t="shared" ref="K8:K10" si="1">SUM(E8+H8)</f>
        <v>26675</v>
      </c>
      <c r="L8" s="158" t="s">
        <v>408</v>
      </c>
      <c r="M8" s="49">
        <v>41</v>
      </c>
    </row>
    <row r="9" spans="1:15" ht="48" customHeight="1">
      <c r="A9" s="320" t="s">
        <v>406</v>
      </c>
      <c r="B9" s="320"/>
      <c r="C9" s="107">
        <v>20</v>
      </c>
      <c r="D9" s="107">
        <v>0</v>
      </c>
      <c r="E9" s="88">
        <f>SUM(C9:D9)</f>
        <v>20</v>
      </c>
      <c r="F9" s="107">
        <v>2104</v>
      </c>
      <c r="G9" s="107">
        <v>120</v>
      </c>
      <c r="H9" s="88">
        <f>SUM(F9:G9)</f>
        <v>2224</v>
      </c>
      <c r="I9" s="88">
        <f t="shared" si="0"/>
        <v>2124</v>
      </c>
      <c r="J9" s="88">
        <f t="shared" si="0"/>
        <v>120</v>
      </c>
      <c r="K9" s="88">
        <f t="shared" si="1"/>
        <v>2244</v>
      </c>
      <c r="L9" s="160" t="s">
        <v>415</v>
      </c>
      <c r="M9" s="50">
        <v>42</v>
      </c>
    </row>
    <row r="10" spans="1:15" ht="48" customHeight="1">
      <c r="A10" s="318" t="s">
        <v>407</v>
      </c>
      <c r="B10" s="318"/>
      <c r="C10" s="106">
        <v>226</v>
      </c>
      <c r="D10" s="106">
        <v>0</v>
      </c>
      <c r="E10" s="87">
        <f>SUM(C10:D10)</f>
        <v>226</v>
      </c>
      <c r="F10" s="106">
        <v>26686</v>
      </c>
      <c r="G10" s="106">
        <v>301</v>
      </c>
      <c r="H10" s="87">
        <f>SUM(F10:G10)</f>
        <v>26987</v>
      </c>
      <c r="I10" s="87">
        <f t="shared" si="0"/>
        <v>26912</v>
      </c>
      <c r="J10" s="87">
        <f t="shared" si="0"/>
        <v>301</v>
      </c>
      <c r="K10" s="87">
        <f t="shared" si="1"/>
        <v>27213</v>
      </c>
      <c r="L10" s="158" t="s">
        <v>416</v>
      </c>
      <c r="M10" s="49">
        <v>43</v>
      </c>
    </row>
    <row r="11" spans="1:15" ht="35.25" customHeight="1">
      <c r="A11" s="319" t="s">
        <v>67</v>
      </c>
      <c r="B11" s="319"/>
      <c r="C11" s="89">
        <f t="shared" ref="C11:K11" si="2">SUM(C8:C10)</f>
        <v>534</v>
      </c>
      <c r="D11" s="89">
        <f t="shared" si="2"/>
        <v>0</v>
      </c>
      <c r="E11" s="89">
        <f t="shared" si="2"/>
        <v>534</v>
      </c>
      <c r="F11" s="89">
        <f t="shared" si="2"/>
        <v>54889</v>
      </c>
      <c r="G11" s="89">
        <f t="shared" si="2"/>
        <v>709</v>
      </c>
      <c r="H11" s="89">
        <f t="shared" si="2"/>
        <v>55598</v>
      </c>
      <c r="I11" s="89">
        <f t="shared" si="2"/>
        <v>55423</v>
      </c>
      <c r="J11" s="89">
        <f t="shared" si="2"/>
        <v>709</v>
      </c>
      <c r="K11" s="89">
        <f t="shared" si="2"/>
        <v>56132</v>
      </c>
      <c r="L11" s="334" t="s">
        <v>85</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E10" sqref="E10"/>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9"/>
      <c r="B1" s="239"/>
      <c r="C1" s="239"/>
      <c r="D1" s="239"/>
      <c r="E1" s="239"/>
      <c r="F1" s="239"/>
      <c r="G1" s="239"/>
      <c r="H1" s="239"/>
      <c r="I1" s="239"/>
      <c r="J1" s="239"/>
      <c r="K1" s="14"/>
      <c r="L1" s="14"/>
      <c r="M1" s="14"/>
    </row>
    <row r="2" spans="1:14" ht="39" customHeight="1">
      <c r="A2" s="321" t="s">
        <v>56</v>
      </c>
      <c r="B2" s="321"/>
      <c r="C2" s="321"/>
      <c r="D2" s="321"/>
      <c r="E2" s="321"/>
      <c r="F2" s="321"/>
      <c r="G2" s="321"/>
      <c r="H2" s="321"/>
      <c r="I2" s="321"/>
      <c r="J2" s="321"/>
      <c r="K2" s="8"/>
      <c r="L2" s="8"/>
      <c r="M2" s="8"/>
    </row>
    <row r="3" spans="1:14" ht="35.25" customHeight="1">
      <c r="A3" s="339" t="s">
        <v>356</v>
      </c>
      <c r="B3" s="339"/>
      <c r="C3" s="321"/>
      <c r="D3" s="321"/>
      <c r="E3" s="321"/>
      <c r="F3" s="321"/>
      <c r="G3" s="321"/>
      <c r="H3" s="321"/>
      <c r="I3" s="321"/>
      <c r="J3" s="321"/>
      <c r="K3" s="9"/>
      <c r="L3" s="9"/>
      <c r="M3" s="9"/>
    </row>
    <row r="4" spans="1:14" ht="15" customHeight="1">
      <c r="A4" s="323">
        <v>2016</v>
      </c>
      <c r="B4" s="323"/>
      <c r="C4" s="323"/>
      <c r="D4" s="323">
        <v>2006</v>
      </c>
      <c r="E4" s="323"/>
      <c r="F4" s="323"/>
      <c r="G4" s="323"/>
      <c r="H4" s="323"/>
      <c r="I4" s="323"/>
      <c r="J4" s="323"/>
      <c r="K4" s="9"/>
      <c r="L4" s="9"/>
      <c r="M4" s="9"/>
    </row>
    <row r="5" spans="1:14" ht="15.75">
      <c r="A5" s="7" t="s">
        <v>268</v>
      </c>
      <c r="B5" s="7"/>
      <c r="C5" s="341"/>
      <c r="D5" s="341"/>
      <c r="E5" s="341"/>
      <c r="F5" s="341"/>
      <c r="G5" s="341"/>
      <c r="H5" s="341"/>
      <c r="I5" s="56"/>
      <c r="J5" s="10" t="s">
        <v>502</v>
      </c>
      <c r="K5" s="1"/>
      <c r="L5" s="1"/>
      <c r="M5" s="10"/>
      <c r="N5" s="10"/>
    </row>
    <row r="6" spans="1:14" ht="29.25" customHeight="1">
      <c r="A6" s="315" t="s">
        <v>68</v>
      </c>
      <c r="B6" s="315"/>
      <c r="C6" s="340" t="s">
        <v>173</v>
      </c>
      <c r="D6" s="340"/>
      <c r="E6" s="340"/>
      <c r="F6" s="340" t="s">
        <v>174</v>
      </c>
      <c r="G6" s="340"/>
      <c r="H6" s="340"/>
      <c r="I6" s="329" t="s">
        <v>72</v>
      </c>
      <c r="J6" s="315" t="s">
        <v>168</v>
      </c>
    </row>
    <row r="7" spans="1:14" ht="28.5" customHeight="1">
      <c r="A7" s="317"/>
      <c r="B7" s="317"/>
      <c r="C7" s="53" t="s">
        <v>357</v>
      </c>
      <c r="D7" s="53" t="s">
        <v>358</v>
      </c>
      <c r="E7" s="53" t="s">
        <v>172</v>
      </c>
      <c r="F7" s="53" t="s">
        <v>357</v>
      </c>
      <c r="G7" s="53" t="s">
        <v>358</v>
      </c>
      <c r="H7" s="53" t="s">
        <v>45</v>
      </c>
      <c r="I7" s="331"/>
      <c r="J7" s="317"/>
    </row>
    <row r="8" spans="1:14" ht="48" customHeight="1">
      <c r="A8" s="318" t="s">
        <v>405</v>
      </c>
      <c r="B8" s="318"/>
      <c r="C8" s="106">
        <v>288</v>
      </c>
      <c r="D8" s="106">
        <v>26387</v>
      </c>
      <c r="E8" s="87">
        <f>SUM(C8:D8)</f>
        <v>26675</v>
      </c>
      <c r="F8" s="106">
        <v>5606</v>
      </c>
      <c r="G8" s="106">
        <v>919414</v>
      </c>
      <c r="H8" s="87">
        <f>SUM(F8:G8)</f>
        <v>925020</v>
      </c>
      <c r="I8" s="158" t="s">
        <v>408</v>
      </c>
      <c r="J8" s="49">
        <v>41</v>
      </c>
    </row>
    <row r="9" spans="1:14" ht="48" customHeight="1">
      <c r="A9" s="320" t="s">
        <v>406</v>
      </c>
      <c r="B9" s="320"/>
      <c r="C9" s="107">
        <v>20</v>
      </c>
      <c r="D9" s="107">
        <v>2224</v>
      </c>
      <c r="E9" s="88">
        <f>SUM(C9:D9)</f>
        <v>2244</v>
      </c>
      <c r="F9" s="107">
        <v>2331</v>
      </c>
      <c r="G9" s="107">
        <v>218341</v>
      </c>
      <c r="H9" s="88">
        <f>SUM(F9:G9)</f>
        <v>220672</v>
      </c>
      <c r="I9" s="160" t="s">
        <v>415</v>
      </c>
      <c r="J9" s="50">
        <v>42</v>
      </c>
      <c r="K9" s="4"/>
      <c r="L9" s="4"/>
    </row>
    <row r="10" spans="1:14" ht="48" customHeight="1">
      <c r="A10" s="318" t="s">
        <v>407</v>
      </c>
      <c r="B10" s="318"/>
      <c r="C10" s="106">
        <v>226</v>
      </c>
      <c r="D10" s="106">
        <v>26987</v>
      </c>
      <c r="E10" s="87">
        <f>SUM(C10:D10)</f>
        <v>27213</v>
      </c>
      <c r="F10" s="106">
        <v>3344</v>
      </c>
      <c r="G10" s="106">
        <v>1062360</v>
      </c>
      <c r="H10" s="87">
        <f>SUM(F10:G10)</f>
        <v>1065704</v>
      </c>
      <c r="I10" s="158" t="s">
        <v>416</v>
      </c>
      <c r="J10" s="49">
        <v>43</v>
      </c>
      <c r="L10" s="4"/>
    </row>
    <row r="11" spans="1:14" ht="35.25" customHeight="1">
      <c r="A11" s="319" t="s">
        <v>67</v>
      </c>
      <c r="B11" s="319"/>
      <c r="C11" s="89">
        <f t="shared" ref="C11:H11" si="0">SUM(C8:C10)</f>
        <v>534</v>
      </c>
      <c r="D11" s="89">
        <f t="shared" si="0"/>
        <v>55598</v>
      </c>
      <c r="E11" s="89">
        <f t="shared" si="0"/>
        <v>56132</v>
      </c>
      <c r="F11" s="89">
        <f t="shared" si="0"/>
        <v>11281</v>
      </c>
      <c r="G11" s="89">
        <f t="shared" si="0"/>
        <v>2200115</v>
      </c>
      <c r="H11" s="89">
        <f t="shared" si="0"/>
        <v>2211396</v>
      </c>
      <c r="I11" s="334" t="s">
        <v>85</v>
      </c>
      <c r="J11" s="334"/>
    </row>
    <row r="12" spans="1:14" ht="27" customHeight="1">
      <c r="A12" s="336"/>
      <c r="B12" s="336"/>
      <c r="C12" s="336"/>
      <c r="D12" s="336"/>
      <c r="E12" s="337" t="s">
        <v>482</v>
      </c>
      <c r="F12" s="338"/>
      <c r="G12" s="338"/>
      <c r="H12" s="338"/>
      <c r="I12" s="338"/>
      <c r="J12" s="338"/>
    </row>
    <row r="13" spans="1:14" ht="22.5" customHeight="1"/>
    <row r="14" spans="1:14" ht="22.5" customHeight="1"/>
    <row r="15" spans="1:14" ht="22.5" customHeight="1"/>
    <row r="16" spans="1:14" ht="22.5" customHeight="1"/>
    <row r="17" ht="22.5" customHeight="1"/>
  </sheetData>
  <mergeCells count="17">
    <mergeCell ref="A1:J1"/>
    <mergeCell ref="A2:J2"/>
    <mergeCell ref="A3:J3"/>
    <mergeCell ref="C6:E6"/>
    <mergeCell ref="A9:B9"/>
    <mergeCell ref="I6:I7"/>
    <mergeCell ref="J6:J7"/>
    <mergeCell ref="C5:H5"/>
    <mergeCell ref="F6:H6"/>
    <mergeCell ref="A6:B7"/>
    <mergeCell ref="A8:B8"/>
    <mergeCell ref="A12:D12"/>
    <mergeCell ref="E12:J12"/>
    <mergeCell ref="A4:J4"/>
    <mergeCell ref="A11:B11"/>
    <mergeCell ref="I11:J11"/>
    <mergeCell ref="A10:B10"/>
  </mergeCells>
  <phoneticPr fontId="12"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H10" sqref="H10"/>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9"/>
      <c r="B1" s="239"/>
      <c r="C1" s="239"/>
      <c r="D1" s="239"/>
      <c r="E1" s="239"/>
      <c r="F1" s="239"/>
      <c r="G1" s="239"/>
      <c r="H1" s="239"/>
      <c r="I1" s="239"/>
      <c r="J1" s="239"/>
      <c r="K1" s="14"/>
      <c r="L1" s="14"/>
      <c r="M1" s="14"/>
    </row>
    <row r="2" spans="1:14" ht="39" customHeight="1">
      <c r="A2" s="321" t="s">
        <v>258</v>
      </c>
      <c r="B2" s="321"/>
      <c r="C2" s="321"/>
      <c r="D2" s="321"/>
      <c r="E2" s="321"/>
      <c r="F2" s="321"/>
      <c r="G2" s="321"/>
      <c r="H2" s="321"/>
      <c r="I2" s="321"/>
      <c r="J2" s="321"/>
      <c r="K2" s="8"/>
      <c r="L2" s="8"/>
      <c r="M2" s="8"/>
    </row>
    <row r="3" spans="1:14" ht="41.25" customHeight="1">
      <c r="A3" s="343" t="s">
        <v>359</v>
      </c>
      <c r="B3" s="343"/>
      <c r="C3" s="224"/>
      <c r="D3" s="224"/>
      <c r="E3" s="224"/>
      <c r="F3" s="224"/>
      <c r="G3" s="224"/>
      <c r="H3" s="224"/>
      <c r="I3" s="224"/>
      <c r="J3" s="224"/>
      <c r="K3" s="9"/>
      <c r="L3" s="9"/>
      <c r="M3" s="9"/>
    </row>
    <row r="4" spans="1:14" ht="15" customHeight="1">
      <c r="A4" s="323">
        <v>2016</v>
      </c>
      <c r="B4" s="323"/>
      <c r="C4" s="323"/>
      <c r="D4" s="323"/>
      <c r="E4" s="323"/>
      <c r="F4" s="323"/>
      <c r="G4" s="323"/>
      <c r="H4" s="323"/>
      <c r="I4" s="323"/>
      <c r="J4" s="323"/>
      <c r="K4" s="9"/>
      <c r="L4" s="9"/>
      <c r="M4" s="9"/>
    </row>
    <row r="5" spans="1:14" ht="15.75">
      <c r="A5" s="51" t="s">
        <v>269</v>
      </c>
      <c r="B5" s="7"/>
      <c r="C5" s="341"/>
      <c r="D5" s="341"/>
      <c r="E5" s="341"/>
      <c r="F5" s="341"/>
      <c r="G5" s="341"/>
      <c r="H5" s="341"/>
      <c r="I5" s="56"/>
      <c r="J5" s="45" t="s">
        <v>488</v>
      </c>
      <c r="K5" s="1"/>
      <c r="L5" s="1"/>
      <c r="M5" s="10"/>
      <c r="N5" s="10"/>
    </row>
    <row r="6" spans="1:14" ht="29.25" customHeight="1">
      <c r="A6" s="315" t="s">
        <v>213</v>
      </c>
      <c r="B6" s="315"/>
      <c r="C6" s="340" t="s">
        <v>173</v>
      </c>
      <c r="D6" s="340"/>
      <c r="E6" s="340"/>
      <c r="F6" s="340" t="s">
        <v>174</v>
      </c>
      <c r="G6" s="340"/>
      <c r="H6" s="340"/>
      <c r="I6" s="329" t="s">
        <v>73</v>
      </c>
      <c r="J6" s="329"/>
    </row>
    <row r="7" spans="1:14" ht="61.5" customHeight="1">
      <c r="A7" s="317"/>
      <c r="B7" s="317"/>
      <c r="C7" s="53" t="s">
        <v>170</v>
      </c>
      <c r="D7" s="53" t="s">
        <v>171</v>
      </c>
      <c r="E7" s="53" t="s">
        <v>172</v>
      </c>
      <c r="F7" s="57" t="s">
        <v>179</v>
      </c>
      <c r="G7" s="53" t="s">
        <v>300</v>
      </c>
      <c r="H7" s="53" t="s">
        <v>172</v>
      </c>
      <c r="I7" s="331"/>
      <c r="J7" s="331"/>
    </row>
    <row r="8" spans="1:14" ht="24" customHeight="1">
      <c r="A8" s="344" t="s">
        <v>253</v>
      </c>
      <c r="B8" s="344"/>
      <c r="C8" s="108">
        <v>724</v>
      </c>
      <c r="D8" s="108">
        <v>25</v>
      </c>
      <c r="E8" s="91">
        <f t="shared" ref="E8:E16" si="0">SUM(C8:D8)</f>
        <v>749</v>
      </c>
      <c r="F8" s="108">
        <v>203614</v>
      </c>
      <c r="G8" s="108">
        <v>24266</v>
      </c>
      <c r="H8" s="91">
        <f t="shared" ref="H8:H16" si="1">SUM(F8:G8)</f>
        <v>227880</v>
      </c>
      <c r="I8" s="345" t="s">
        <v>75</v>
      </c>
      <c r="J8" s="345"/>
    </row>
    <row r="9" spans="1:14" ht="30.75" customHeight="1">
      <c r="A9" s="346" t="s">
        <v>254</v>
      </c>
      <c r="B9" s="346"/>
      <c r="C9" s="109">
        <v>839</v>
      </c>
      <c r="D9" s="109">
        <v>72</v>
      </c>
      <c r="E9" s="93">
        <f t="shared" si="0"/>
        <v>911</v>
      </c>
      <c r="F9" s="109">
        <v>0</v>
      </c>
      <c r="G9" s="109">
        <v>0</v>
      </c>
      <c r="H9" s="93">
        <f t="shared" si="1"/>
        <v>0</v>
      </c>
      <c r="I9" s="342" t="s">
        <v>76</v>
      </c>
      <c r="J9" s="342"/>
      <c r="K9" s="4"/>
      <c r="L9" s="4"/>
    </row>
    <row r="10" spans="1:14" ht="24" customHeight="1">
      <c r="A10" s="344" t="s">
        <v>74</v>
      </c>
      <c r="B10" s="344"/>
      <c r="C10" s="108">
        <v>2254</v>
      </c>
      <c r="D10" s="108">
        <v>40</v>
      </c>
      <c r="E10" s="91">
        <f>SUM(C10:D10)</f>
        <v>2294</v>
      </c>
      <c r="F10" s="108">
        <v>333325</v>
      </c>
      <c r="G10" s="108">
        <v>12824</v>
      </c>
      <c r="H10" s="91">
        <f t="shared" si="1"/>
        <v>346149</v>
      </c>
      <c r="I10" s="345" t="s">
        <v>77</v>
      </c>
      <c r="J10" s="345"/>
      <c r="K10" s="4"/>
      <c r="L10" s="4"/>
    </row>
    <row r="11" spans="1:14" ht="24" customHeight="1">
      <c r="A11" s="346" t="s">
        <v>360</v>
      </c>
      <c r="B11" s="346"/>
      <c r="C11" s="109">
        <v>2484</v>
      </c>
      <c r="D11" s="109">
        <v>147</v>
      </c>
      <c r="E11" s="93">
        <f t="shared" si="0"/>
        <v>2631</v>
      </c>
      <c r="F11" s="109">
        <v>162289</v>
      </c>
      <c r="G11" s="109">
        <v>8743</v>
      </c>
      <c r="H11" s="93">
        <f t="shared" si="1"/>
        <v>171032</v>
      </c>
      <c r="I11" s="342" t="s">
        <v>78</v>
      </c>
      <c r="J11" s="342"/>
      <c r="K11" s="4"/>
      <c r="L11" s="4"/>
    </row>
    <row r="12" spans="1:14" ht="50.25" customHeight="1">
      <c r="A12" s="344" t="s">
        <v>361</v>
      </c>
      <c r="B12" s="344"/>
      <c r="C12" s="108">
        <v>6046</v>
      </c>
      <c r="D12" s="108">
        <v>159</v>
      </c>
      <c r="E12" s="91">
        <f t="shared" si="0"/>
        <v>6205</v>
      </c>
      <c r="F12" s="108">
        <v>495660</v>
      </c>
      <c r="G12" s="108">
        <v>52715</v>
      </c>
      <c r="H12" s="91">
        <f t="shared" si="1"/>
        <v>548375</v>
      </c>
      <c r="I12" s="345" t="s">
        <v>46</v>
      </c>
      <c r="J12" s="345"/>
      <c r="K12" s="4"/>
      <c r="L12" s="4"/>
    </row>
    <row r="13" spans="1:14" ht="24" customHeight="1">
      <c r="A13" s="346" t="s">
        <v>362</v>
      </c>
      <c r="B13" s="346"/>
      <c r="C13" s="109">
        <v>1655</v>
      </c>
      <c r="D13" s="109">
        <v>266</v>
      </c>
      <c r="E13" s="93">
        <f t="shared" si="0"/>
        <v>1921</v>
      </c>
      <c r="F13" s="109">
        <v>55820</v>
      </c>
      <c r="G13" s="109">
        <v>3942</v>
      </c>
      <c r="H13" s="93">
        <f t="shared" si="1"/>
        <v>59762</v>
      </c>
      <c r="I13" s="342" t="s">
        <v>80</v>
      </c>
      <c r="J13" s="342"/>
      <c r="K13" s="4"/>
      <c r="L13" s="4"/>
    </row>
    <row r="14" spans="1:14" ht="24" customHeight="1">
      <c r="A14" s="344" t="s">
        <v>54</v>
      </c>
      <c r="B14" s="344"/>
      <c r="C14" s="108">
        <v>2301</v>
      </c>
      <c r="D14" s="108">
        <v>0</v>
      </c>
      <c r="E14" s="91">
        <f t="shared" si="0"/>
        <v>2301</v>
      </c>
      <c r="F14" s="108">
        <v>99416</v>
      </c>
      <c r="G14" s="108">
        <v>8722</v>
      </c>
      <c r="H14" s="91">
        <f t="shared" si="1"/>
        <v>108138</v>
      </c>
      <c r="I14" s="345" t="s">
        <v>81</v>
      </c>
      <c r="J14" s="345"/>
      <c r="K14" s="4"/>
      <c r="L14" s="4"/>
    </row>
    <row r="15" spans="1:14" ht="24" customHeight="1">
      <c r="A15" s="346" t="s">
        <v>55</v>
      </c>
      <c r="B15" s="346"/>
      <c r="C15" s="109">
        <v>38330</v>
      </c>
      <c r="D15" s="109">
        <v>0</v>
      </c>
      <c r="E15" s="93">
        <f t="shared" si="0"/>
        <v>38330</v>
      </c>
      <c r="F15" s="109">
        <v>667967</v>
      </c>
      <c r="G15" s="109">
        <v>64964</v>
      </c>
      <c r="H15" s="93">
        <f t="shared" si="1"/>
        <v>732931</v>
      </c>
      <c r="I15" s="342" t="s">
        <v>82</v>
      </c>
      <c r="J15" s="342"/>
      <c r="K15" s="4"/>
      <c r="L15" s="4"/>
    </row>
    <row r="16" spans="1:14" ht="24" customHeight="1">
      <c r="A16" s="344" t="s">
        <v>52</v>
      </c>
      <c r="B16" s="344"/>
      <c r="C16" s="108">
        <v>790</v>
      </c>
      <c r="D16" s="108">
        <v>0</v>
      </c>
      <c r="E16" s="91">
        <f t="shared" si="0"/>
        <v>790</v>
      </c>
      <c r="F16" s="108">
        <v>14887</v>
      </c>
      <c r="G16" s="108">
        <v>2243</v>
      </c>
      <c r="H16" s="91">
        <f t="shared" si="1"/>
        <v>17130</v>
      </c>
      <c r="I16" s="345" t="s">
        <v>83</v>
      </c>
      <c r="J16" s="345"/>
      <c r="K16" s="4"/>
      <c r="L16" s="4"/>
    </row>
    <row r="17" spans="1:10" ht="35.25" customHeight="1">
      <c r="A17" s="319" t="s">
        <v>67</v>
      </c>
      <c r="B17" s="319"/>
      <c r="C17" s="94">
        <f t="shared" ref="C17:H17" si="2">SUM(C8:C16)</f>
        <v>55423</v>
      </c>
      <c r="D17" s="94">
        <f t="shared" si="2"/>
        <v>709</v>
      </c>
      <c r="E17" s="94">
        <f t="shared" si="2"/>
        <v>56132</v>
      </c>
      <c r="F17" s="94">
        <f t="shared" si="2"/>
        <v>2032978</v>
      </c>
      <c r="G17" s="94">
        <f t="shared" si="2"/>
        <v>178419</v>
      </c>
      <c r="H17" s="94">
        <f t="shared" si="2"/>
        <v>2211397</v>
      </c>
      <c r="I17" s="334" t="s">
        <v>85</v>
      </c>
      <c r="J17" s="334"/>
    </row>
  </sheetData>
  <mergeCells count="29">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5"/>
  <sheetViews>
    <sheetView rightToLeft="1" view="pageBreakPreview" zoomScaleSheetLayoutView="100" workbookViewId="0">
      <selection activeCell="M13" sqref="M13"/>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14" ht="54" customHeight="1">
      <c r="A1" s="239"/>
      <c r="B1" s="239"/>
      <c r="C1" s="239"/>
      <c r="D1" s="239"/>
      <c r="E1" s="239"/>
      <c r="F1" s="239"/>
      <c r="G1" s="239"/>
      <c r="H1" s="239"/>
      <c r="I1" s="239"/>
      <c r="J1" s="239"/>
      <c r="K1" s="239"/>
      <c r="L1" s="239"/>
      <c r="M1" s="347"/>
      <c r="N1" s="347"/>
    </row>
    <row r="2" spans="1:14" ht="39.75" customHeight="1">
      <c r="A2" s="321" t="s">
        <v>214</v>
      </c>
      <c r="B2" s="321"/>
      <c r="C2" s="321"/>
      <c r="D2" s="321"/>
      <c r="E2" s="321"/>
      <c r="F2" s="321"/>
      <c r="G2" s="321"/>
      <c r="H2" s="321"/>
      <c r="I2" s="321"/>
      <c r="J2" s="321"/>
      <c r="K2" s="321"/>
      <c r="L2" s="321"/>
      <c r="M2" s="321"/>
      <c r="N2" s="321"/>
    </row>
    <row r="3" spans="1:14" ht="30.75" customHeight="1">
      <c r="A3" s="322" t="s">
        <v>363</v>
      </c>
      <c r="B3" s="322"/>
      <c r="C3" s="322"/>
      <c r="D3" s="322"/>
      <c r="E3" s="322"/>
      <c r="F3" s="322"/>
      <c r="G3" s="322"/>
      <c r="H3" s="322"/>
      <c r="I3" s="322"/>
      <c r="J3" s="322"/>
      <c r="K3" s="322"/>
      <c r="L3" s="322"/>
      <c r="M3" s="322"/>
      <c r="N3" s="322"/>
    </row>
    <row r="4" spans="1:14" ht="15" customHeight="1">
      <c r="A4" s="323">
        <v>2016</v>
      </c>
      <c r="B4" s="323"/>
      <c r="C4" s="323"/>
      <c r="D4" s="323"/>
      <c r="E4" s="323"/>
      <c r="F4" s="323"/>
      <c r="G4" s="323"/>
      <c r="H4" s="323"/>
      <c r="I4" s="323"/>
      <c r="J4" s="323"/>
      <c r="K4" s="323"/>
      <c r="L4" s="323"/>
      <c r="M4" s="323"/>
      <c r="N4" s="323"/>
    </row>
    <row r="5" spans="1:14" ht="15.75">
      <c r="A5" s="51" t="s">
        <v>270</v>
      </c>
      <c r="B5" s="7"/>
      <c r="C5" s="341"/>
      <c r="D5" s="341"/>
      <c r="E5" s="341"/>
      <c r="F5" s="341"/>
      <c r="G5" s="341"/>
      <c r="H5" s="341"/>
      <c r="I5" s="56"/>
      <c r="K5" s="1"/>
      <c r="L5" s="1"/>
      <c r="M5" s="10"/>
      <c r="N5" s="45" t="s">
        <v>489</v>
      </c>
    </row>
    <row r="6" spans="1:14" ht="65.25" customHeight="1">
      <c r="A6" s="315" t="s">
        <v>134</v>
      </c>
      <c r="B6" s="315"/>
      <c r="C6" s="340" t="s">
        <v>180</v>
      </c>
      <c r="D6" s="340"/>
      <c r="E6" s="340"/>
      <c r="F6" s="340"/>
      <c r="G6" s="62" t="s">
        <v>136</v>
      </c>
      <c r="H6" s="62" t="s">
        <v>53</v>
      </c>
      <c r="I6" s="62" t="s">
        <v>219</v>
      </c>
      <c r="J6" s="62" t="s">
        <v>135</v>
      </c>
      <c r="K6" s="62" t="s">
        <v>218</v>
      </c>
      <c r="L6" s="62" t="s">
        <v>133</v>
      </c>
      <c r="M6" s="329" t="s">
        <v>72</v>
      </c>
      <c r="N6" s="327" t="s">
        <v>217</v>
      </c>
    </row>
    <row r="7" spans="1:14" ht="64.5" customHeight="1">
      <c r="A7" s="317"/>
      <c r="B7" s="317"/>
      <c r="C7" s="53" t="s">
        <v>364</v>
      </c>
      <c r="D7" s="53" t="s">
        <v>181</v>
      </c>
      <c r="E7" s="60" t="s">
        <v>220</v>
      </c>
      <c r="F7" s="60" t="s">
        <v>182</v>
      </c>
      <c r="G7" s="61" t="s">
        <v>137</v>
      </c>
      <c r="H7" s="61" t="s">
        <v>375</v>
      </c>
      <c r="I7" s="61" t="s">
        <v>376</v>
      </c>
      <c r="J7" s="61" t="s">
        <v>377</v>
      </c>
      <c r="K7" s="61" t="s">
        <v>386</v>
      </c>
      <c r="L7" s="61" t="s">
        <v>85</v>
      </c>
      <c r="M7" s="331"/>
      <c r="N7" s="328"/>
    </row>
    <row r="8" spans="1:14" ht="48" customHeight="1">
      <c r="A8" s="318" t="s">
        <v>405</v>
      </c>
      <c r="B8" s="318"/>
      <c r="C8" s="90">
        <v>352534</v>
      </c>
      <c r="D8" s="90">
        <v>447595</v>
      </c>
      <c r="E8" s="90">
        <v>506667</v>
      </c>
      <c r="F8" s="90">
        <v>414956</v>
      </c>
      <c r="G8" s="90">
        <v>23942</v>
      </c>
      <c r="H8" s="90">
        <v>8845</v>
      </c>
      <c r="I8" s="90">
        <v>15566</v>
      </c>
      <c r="J8" s="90">
        <v>5084</v>
      </c>
      <c r="K8" s="90">
        <v>277972</v>
      </c>
      <c r="L8" s="110">
        <f>SUM(C8:K8)</f>
        <v>2053161</v>
      </c>
      <c r="M8" s="158" t="s">
        <v>408</v>
      </c>
      <c r="N8" s="58">
        <v>41</v>
      </c>
    </row>
    <row r="9" spans="1:14" ht="48" customHeight="1">
      <c r="A9" s="320" t="s">
        <v>406</v>
      </c>
      <c r="B9" s="320"/>
      <c r="C9" s="92">
        <v>3444</v>
      </c>
      <c r="D9" s="92">
        <v>14475</v>
      </c>
      <c r="E9" s="92">
        <v>2920</v>
      </c>
      <c r="F9" s="92">
        <v>146827</v>
      </c>
      <c r="G9" s="92">
        <v>6219</v>
      </c>
      <c r="H9" s="92">
        <v>540</v>
      </c>
      <c r="I9" s="92">
        <v>11815</v>
      </c>
      <c r="J9" s="92">
        <v>1519</v>
      </c>
      <c r="K9" s="92">
        <v>17637</v>
      </c>
      <c r="L9" s="111">
        <f>SUM(C9:K9)</f>
        <v>205396</v>
      </c>
      <c r="M9" s="160" t="s">
        <v>415</v>
      </c>
      <c r="N9" s="59">
        <v>42</v>
      </c>
    </row>
    <row r="10" spans="1:14" ht="48" customHeight="1">
      <c r="A10" s="318" t="s">
        <v>407</v>
      </c>
      <c r="B10" s="318"/>
      <c r="C10" s="90">
        <v>332436</v>
      </c>
      <c r="D10" s="90">
        <v>578685</v>
      </c>
      <c r="E10" s="90">
        <v>396378</v>
      </c>
      <c r="F10" s="90">
        <v>372894</v>
      </c>
      <c r="G10" s="2">
        <v>112413</v>
      </c>
      <c r="H10" s="2">
        <v>36527</v>
      </c>
      <c r="I10" s="2">
        <v>91229</v>
      </c>
      <c r="J10" s="2">
        <v>18985</v>
      </c>
      <c r="K10" s="2">
        <v>120905</v>
      </c>
      <c r="L10" s="110">
        <f>SUM(C10:K10)</f>
        <v>2060452</v>
      </c>
      <c r="M10" s="158" t="s">
        <v>416</v>
      </c>
      <c r="N10" s="161">
        <v>43</v>
      </c>
    </row>
    <row r="11" spans="1:14" ht="51" customHeight="1">
      <c r="A11" s="340" t="s">
        <v>67</v>
      </c>
      <c r="B11" s="340"/>
      <c r="C11" s="112">
        <f t="shared" ref="C11:L11" si="0">SUM(C8:C10)</f>
        <v>688414</v>
      </c>
      <c r="D11" s="112">
        <f t="shared" si="0"/>
        <v>1040755</v>
      </c>
      <c r="E11" s="112">
        <f t="shared" si="0"/>
        <v>905965</v>
      </c>
      <c r="F11" s="112">
        <f t="shared" si="0"/>
        <v>934677</v>
      </c>
      <c r="G11" s="112">
        <f t="shared" si="0"/>
        <v>142574</v>
      </c>
      <c r="H11" s="112">
        <f t="shared" si="0"/>
        <v>45912</v>
      </c>
      <c r="I11" s="112">
        <f t="shared" si="0"/>
        <v>118610</v>
      </c>
      <c r="J11" s="112">
        <f t="shared" si="0"/>
        <v>25588</v>
      </c>
      <c r="K11" s="112">
        <f t="shared" si="0"/>
        <v>416514</v>
      </c>
      <c r="L11" s="112">
        <f t="shared" si="0"/>
        <v>4319009</v>
      </c>
      <c r="M11" s="348" t="s">
        <v>85</v>
      </c>
      <c r="N11" s="348"/>
    </row>
    <row r="12" spans="1:14" ht="21" customHeight="1"/>
    <row r="13" spans="1:14" ht="21" customHeight="1"/>
    <row r="14" spans="1:14" ht="21" customHeight="1"/>
    <row r="15" spans="1:14" ht="21" customHeight="1"/>
    <row r="16" spans="1:14"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9:B9"/>
    <mergeCell ref="A10:B10"/>
    <mergeCell ref="M11:N11"/>
    <mergeCell ref="M6:M7"/>
    <mergeCell ref="A11:B11"/>
    <mergeCell ref="C6:F6"/>
    <mergeCell ref="N6:N7"/>
    <mergeCell ref="A6:B7"/>
    <mergeCell ref="A8:B8"/>
    <mergeCell ref="A1:N1"/>
    <mergeCell ref="A2:N2"/>
    <mergeCell ref="A3:N3"/>
    <mergeCell ref="A4:N4"/>
    <mergeCell ref="C5:H5"/>
  </mergeCells>
  <phoneticPr fontId="12"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activeCell="C10" sqref="C10"/>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39"/>
      <c r="B1" s="239"/>
      <c r="C1" s="239"/>
      <c r="D1" s="239"/>
      <c r="E1" s="239"/>
      <c r="F1" s="239"/>
      <c r="G1" s="239"/>
      <c r="H1" s="239"/>
      <c r="I1" s="239"/>
      <c r="J1" s="239"/>
      <c r="K1" s="239"/>
      <c r="L1" s="239"/>
      <c r="M1" s="239"/>
      <c r="N1" s="13"/>
      <c r="O1" s="13"/>
      <c r="P1" s="13"/>
      <c r="Q1" s="13"/>
      <c r="R1" s="13"/>
    </row>
    <row r="2" spans="1:18" ht="40.5" customHeight="1">
      <c r="A2" s="321" t="s">
        <v>215</v>
      </c>
      <c r="B2" s="321"/>
      <c r="C2" s="321"/>
      <c r="D2" s="321"/>
      <c r="E2" s="321"/>
      <c r="F2" s="321"/>
      <c r="G2" s="321"/>
      <c r="H2" s="321"/>
      <c r="I2" s="321"/>
      <c r="J2" s="321"/>
      <c r="K2" s="321"/>
      <c r="L2" s="321"/>
      <c r="M2" s="321"/>
      <c r="N2" s="8"/>
      <c r="O2" s="8"/>
      <c r="P2" s="8"/>
      <c r="Q2" s="8"/>
      <c r="R2" s="8"/>
    </row>
    <row r="3" spans="1:18" ht="30.75" customHeight="1">
      <c r="A3" s="322" t="s">
        <v>365</v>
      </c>
      <c r="B3" s="322"/>
      <c r="C3" s="322"/>
      <c r="D3" s="322"/>
      <c r="E3" s="322"/>
      <c r="F3" s="322"/>
      <c r="G3" s="322"/>
      <c r="H3" s="322"/>
      <c r="I3" s="322"/>
      <c r="J3" s="322"/>
      <c r="K3" s="322"/>
      <c r="L3" s="322"/>
      <c r="M3" s="322"/>
      <c r="N3" s="5"/>
      <c r="O3" s="5"/>
      <c r="P3" s="5"/>
      <c r="Q3" s="5"/>
      <c r="R3" s="5"/>
    </row>
    <row r="4" spans="1:18" ht="15" customHeight="1">
      <c r="A4" s="323">
        <v>2016</v>
      </c>
      <c r="B4" s="323"/>
      <c r="C4" s="323"/>
      <c r="D4" s="323"/>
      <c r="E4" s="323"/>
      <c r="F4" s="323"/>
      <c r="G4" s="323"/>
      <c r="H4" s="323"/>
      <c r="I4" s="323"/>
      <c r="J4" s="323"/>
      <c r="K4" s="323"/>
      <c r="L4" s="323"/>
      <c r="M4" s="323"/>
      <c r="N4" s="9"/>
      <c r="O4" s="9"/>
      <c r="P4" s="9"/>
      <c r="Q4" s="9"/>
      <c r="R4" s="9"/>
    </row>
    <row r="5" spans="1:18" ht="15.75">
      <c r="A5" s="51" t="s">
        <v>271</v>
      </c>
      <c r="B5" s="7"/>
      <c r="C5" s="341"/>
      <c r="D5" s="341"/>
      <c r="E5" s="341"/>
      <c r="F5" s="341"/>
      <c r="G5" s="341"/>
      <c r="H5" s="341"/>
      <c r="I5" s="56"/>
      <c r="K5" s="1"/>
      <c r="L5" s="10"/>
      <c r="M5" s="45" t="s">
        <v>490</v>
      </c>
    </row>
    <row r="6" spans="1:18" ht="103.5" customHeight="1">
      <c r="A6" s="319" t="s">
        <v>134</v>
      </c>
      <c r="B6" s="319"/>
      <c r="C6" s="65" t="s">
        <v>383</v>
      </c>
      <c r="D6" s="65" t="s">
        <v>382</v>
      </c>
      <c r="E6" s="65" t="s">
        <v>381</v>
      </c>
      <c r="F6" s="65" t="s">
        <v>380</v>
      </c>
      <c r="G6" s="65" t="s">
        <v>378</v>
      </c>
      <c r="H6" s="65" t="s">
        <v>379</v>
      </c>
      <c r="I6" s="65" t="s">
        <v>384</v>
      </c>
      <c r="J6" s="155" t="s">
        <v>385</v>
      </c>
      <c r="K6" s="65" t="s">
        <v>188</v>
      </c>
      <c r="L6" s="66" t="s">
        <v>72</v>
      </c>
      <c r="M6" s="67" t="s">
        <v>183</v>
      </c>
    </row>
    <row r="7" spans="1:18" ht="45" customHeight="1">
      <c r="A7" s="318" t="s">
        <v>405</v>
      </c>
      <c r="B7" s="318"/>
      <c r="C7" s="90">
        <v>66964</v>
      </c>
      <c r="D7" s="90">
        <v>9710</v>
      </c>
      <c r="E7" s="90">
        <v>4956</v>
      </c>
      <c r="F7" s="90">
        <v>11684</v>
      </c>
      <c r="G7" s="90">
        <v>17221</v>
      </c>
      <c r="H7" s="90">
        <v>1581</v>
      </c>
      <c r="I7" s="90">
        <v>89949</v>
      </c>
      <c r="J7" s="90">
        <v>156580</v>
      </c>
      <c r="K7" s="91">
        <f>SUM(C7:J7)</f>
        <v>358645</v>
      </c>
      <c r="L7" s="119" t="s">
        <v>408</v>
      </c>
      <c r="M7" s="63">
        <v>41</v>
      </c>
      <c r="N7" s="4"/>
    </row>
    <row r="8" spans="1:18" ht="45" customHeight="1">
      <c r="A8" s="320" t="s">
        <v>406</v>
      </c>
      <c r="B8" s="320"/>
      <c r="C8" s="92">
        <v>0</v>
      </c>
      <c r="D8" s="92">
        <v>1210</v>
      </c>
      <c r="E8" s="92">
        <v>8949</v>
      </c>
      <c r="F8" s="92">
        <v>43550</v>
      </c>
      <c r="G8" s="92">
        <v>6955</v>
      </c>
      <c r="H8" s="92">
        <v>1693</v>
      </c>
      <c r="I8" s="92">
        <v>18476</v>
      </c>
      <c r="J8" s="92">
        <v>35910</v>
      </c>
      <c r="K8" s="93">
        <f>SUM(C8:J8)</f>
        <v>116743</v>
      </c>
      <c r="L8" s="120" t="s">
        <v>415</v>
      </c>
      <c r="M8" s="64">
        <v>42</v>
      </c>
      <c r="N8" s="4"/>
    </row>
    <row r="9" spans="1:18" ht="45" customHeight="1">
      <c r="A9" s="318" t="s">
        <v>407</v>
      </c>
      <c r="B9" s="318"/>
      <c r="C9" s="90">
        <v>110556</v>
      </c>
      <c r="D9" s="90">
        <v>81195</v>
      </c>
      <c r="E9" s="90">
        <v>19778</v>
      </c>
      <c r="F9" s="90">
        <v>24138</v>
      </c>
      <c r="G9" s="90">
        <v>30717</v>
      </c>
      <c r="H9" s="90">
        <v>18030</v>
      </c>
      <c r="I9" s="90">
        <v>160410</v>
      </c>
      <c r="J9" s="90">
        <v>135576</v>
      </c>
      <c r="K9" s="91">
        <f>SUM(C9:J9)</f>
        <v>580400</v>
      </c>
      <c r="L9" s="119" t="s">
        <v>416</v>
      </c>
      <c r="M9" s="63">
        <v>43</v>
      </c>
      <c r="N9" s="4"/>
    </row>
    <row r="10" spans="1:18" ht="44.25" customHeight="1">
      <c r="A10" s="319" t="s">
        <v>67</v>
      </c>
      <c r="B10" s="319"/>
      <c r="C10" s="94">
        <f t="shared" ref="C10:K10" si="0">SUM(C7:C9)</f>
        <v>177520</v>
      </c>
      <c r="D10" s="94">
        <f t="shared" si="0"/>
        <v>92115</v>
      </c>
      <c r="E10" s="94">
        <f t="shared" si="0"/>
        <v>33683</v>
      </c>
      <c r="F10" s="94">
        <f t="shared" si="0"/>
        <v>79372</v>
      </c>
      <c r="G10" s="94">
        <f t="shared" si="0"/>
        <v>54893</v>
      </c>
      <c r="H10" s="94">
        <f t="shared" si="0"/>
        <v>21304</v>
      </c>
      <c r="I10" s="94">
        <f t="shared" si="0"/>
        <v>268835</v>
      </c>
      <c r="J10" s="94">
        <f t="shared" si="0"/>
        <v>328066</v>
      </c>
      <c r="K10" s="94">
        <f t="shared" si="0"/>
        <v>1055788</v>
      </c>
      <c r="L10" s="334" t="s">
        <v>85</v>
      </c>
      <c r="M10" s="334"/>
    </row>
  </sheetData>
  <mergeCells count="11">
    <mergeCell ref="L10:M10"/>
    <mergeCell ref="A1:M1"/>
    <mergeCell ref="A3:M3"/>
    <mergeCell ref="A4:M4"/>
    <mergeCell ref="A2:M2"/>
    <mergeCell ref="C5:H5"/>
    <mergeCell ref="A6:B6"/>
    <mergeCell ref="A7:B7"/>
    <mergeCell ref="A8:B8"/>
    <mergeCell ref="A9:B9"/>
    <mergeCell ref="A10:B10"/>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5"/>
  <sheetViews>
    <sheetView rightToLeft="1" view="pageBreakPreview" zoomScaleSheetLayoutView="100" workbookViewId="0">
      <selection activeCell="B22" sqref="B22"/>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39"/>
      <c r="B1" s="239"/>
      <c r="C1" s="239"/>
      <c r="D1" s="239"/>
      <c r="E1" s="239"/>
      <c r="F1" s="13"/>
      <c r="G1" s="13"/>
      <c r="H1" s="13"/>
      <c r="I1" s="13"/>
      <c r="J1" s="13"/>
    </row>
    <row r="2" spans="1:10" ht="45" customHeight="1">
      <c r="A2" s="321" t="s">
        <v>35</v>
      </c>
      <c r="B2" s="321"/>
      <c r="C2" s="321"/>
      <c r="D2" s="321"/>
      <c r="E2" s="321"/>
      <c r="F2" s="8"/>
      <c r="G2" s="8"/>
      <c r="H2" s="8"/>
      <c r="I2" s="8"/>
      <c r="J2" s="8"/>
    </row>
    <row r="3" spans="1:10" ht="32.25" customHeight="1">
      <c r="A3" s="322" t="s">
        <v>367</v>
      </c>
      <c r="B3" s="322"/>
      <c r="C3" s="322"/>
      <c r="D3" s="322"/>
      <c r="E3" s="322"/>
      <c r="F3" s="5"/>
      <c r="G3" s="5"/>
      <c r="H3" s="5"/>
      <c r="I3" s="5"/>
      <c r="J3" s="5"/>
    </row>
    <row r="4" spans="1:10" ht="15" customHeight="1">
      <c r="A4" s="323">
        <v>2016</v>
      </c>
      <c r="B4" s="323"/>
      <c r="C4" s="323"/>
      <c r="D4" s="323"/>
      <c r="E4" s="323"/>
      <c r="F4" s="9"/>
      <c r="G4" s="9"/>
      <c r="H4" s="9"/>
      <c r="I4" s="9"/>
      <c r="J4" s="9"/>
    </row>
    <row r="5" spans="1:10" ht="15.75">
      <c r="A5" s="51" t="s">
        <v>272</v>
      </c>
      <c r="B5" s="7"/>
      <c r="C5" s="56"/>
      <c r="D5" s="10"/>
      <c r="E5" s="45" t="s">
        <v>491</v>
      </c>
    </row>
    <row r="6" spans="1:10" ht="47.25" customHeight="1">
      <c r="A6" s="319" t="s">
        <v>18</v>
      </c>
      <c r="B6" s="319"/>
      <c r="C6" s="154" t="s">
        <v>244</v>
      </c>
      <c r="D6" s="348" t="s">
        <v>17</v>
      </c>
      <c r="E6" s="348"/>
    </row>
    <row r="7" spans="1:10" ht="24" customHeight="1">
      <c r="A7" s="69" t="s">
        <v>366</v>
      </c>
      <c r="B7" s="69"/>
      <c r="C7" s="113"/>
      <c r="D7" s="73"/>
      <c r="E7" s="74" t="s">
        <v>21</v>
      </c>
      <c r="F7" s="4"/>
    </row>
    <row r="8" spans="1:10" ht="20.25" customHeight="1">
      <c r="A8" s="77"/>
      <c r="B8" s="78" t="s">
        <v>2</v>
      </c>
      <c r="C8" s="114">
        <v>8291828</v>
      </c>
      <c r="D8" s="79" t="s">
        <v>22</v>
      </c>
      <c r="E8" s="80"/>
      <c r="F8" s="4"/>
    </row>
    <row r="9" spans="1:10" ht="20.25" customHeight="1">
      <c r="A9" s="70"/>
      <c r="B9" s="71" t="s">
        <v>3</v>
      </c>
      <c r="C9" s="68">
        <v>1130216</v>
      </c>
      <c r="D9" s="73" t="s">
        <v>23</v>
      </c>
      <c r="E9" s="75"/>
      <c r="F9" s="4"/>
    </row>
    <row r="10" spans="1:10" ht="20.25" customHeight="1">
      <c r="A10" s="77"/>
      <c r="B10" s="78" t="s">
        <v>368</v>
      </c>
      <c r="C10" s="114"/>
      <c r="D10" s="79" t="s">
        <v>24</v>
      </c>
      <c r="E10" s="80"/>
      <c r="F10" s="4"/>
    </row>
    <row r="11" spans="1:10" ht="28.5" customHeight="1">
      <c r="A11" s="70"/>
      <c r="B11" s="72" t="s">
        <v>290</v>
      </c>
      <c r="C11" s="70">
        <v>0</v>
      </c>
      <c r="D11" s="76" t="s">
        <v>25</v>
      </c>
      <c r="E11" s="75"/>
    </row>
    <row r="12" spans="1:10" ht="20.25" customHeight="1">
      <c r="A12" s="77"/>
      <c r="B12" s="81" t="s">
        <v>184</v>
      </c>
      <c r="C12" s="114">
        <v>2789710</v>
      </c>
      <c r="D12" s="82" t="s">
        <v>26</v>
      </c>
      <c r="E12" s="80"/>
    </row>
    <row r="13" spans="1:10" ht="20.25" customHeight="1">
      <c r="A13" s="70"/>
      <c r="B13" s="71" t="s">
        <v>4</v>
      </c>
      <c r="C13" s="68">
        <v>1757410</v>
      </c>
      <c r="D13" s="73" t="s">
        <v>27</v>
      </c>
      <c r="E13" s="75"/>
    </row>
    <row r="14" spans="1:10" ht="24" customHeight="1">
      <c r="A14" s="83" t="s">
        <v>160</v>
      </c>
      <c r="B14" s="83"/>
      <c r="C14" s="115">
        <v>1778785</v>
      </c>
      <c r="D14" s="79"/>
      <c r="E14" s="84" t="s">
        <v>161</v>
      </c>
      <c r="F14" s="4"/>
    </row>
    <row r="15" spans="1:10" ht="30" customHeight="1">
      <c r="A15" s="349" t="s">
        <v>67</v>
      </c>
      <c r="B15" s="349"/>
      <c r="C15" s="116">
        <f>SUM(C7:C14)</f>
        <v>15747949</v>
      </c>
      <c r="D15" s="350" t="s">
        <v>85</v>
      </c>
      <c r="E15" s="351"/>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Normal="100" zoomScaleSheetLayoutView="100" workbookViewId="0">
      <selection activeCell="G7" sqref="G7"/>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39"/>
      <c r="B1" s="239"/>
      <c r="C1" s="239"/>
      <c r="D1" s="239"/>
      <c r="E1" s="239"/>
      <c r="F1" s="239"/>
      <c r="G1" s="239"/>
      <c r="H1" s="239"/>
      <c r="I1" s="239"/>
      <c r="J1" s="239"/>
      <c r="K1" s="239"/>
      <c r="L1" s="239"/>
      <c r="M1" s="239"/>
    </row>
    <row r="2" spans="1:13" ht="39.75" customHeight="1">
      <c r="A2" s="321" t="s">
        <v>263</v>
      </c>
      <c r="B2" s="321"/>
      <c r="C2" s="321"/>
      <c r="D2" s="321"/>
      <c r="E2" s="321"/>
      <c r="F2" s="321"/>
      <c r="G2" s="321"/>
      <c r="H2" s="321"/>
      <c r="I2" s="321"/>
      <c r="J2" s="321"/>
      <c r="K2" s="321"/>
      <c r="L2" s="321"/>
      <c r="M2" s="321"/>
    </row>
    <row r="3" spans="1:13" ht="33.75" customHeight="1">
      <c r="A3" s="322" t="s">
        <v>369</v>
      </c>
      <c r="B3" s="322"/>
      <c r="C3" s="322"/>
      <c r="D3" s="322"/>
      <c r="E3" s="322"/>
      <c r="F3" s="322"/>
      <c r="G3" s="322"/>
      <c r="H3" s="322"/>
      <c r="I3" s="322"/>
      <c r="J3" s="322"/>
      <c r="K3" s="322"/>
      <c r="L3" s="322"/>
      <c r="M3" s="322"/>
    </row>
    <row r="4" spans="1:13" ht="15" customHeight="1">
      <c r="A4" s="323">
        <v>2016</v>
      </c>
      <c r="B4" s="323"/>
      <c r="C4" s="323"/>
      <c r="D4" s="323"/>
      <c r="E4" s="323"/>
      <c r="F4" s="323"/>
      <c r="G4" s="323"/>
      <c r="H4" s="323"/>
      <c r="I4" s="323"/>
      <c r="J4" s="323"/>
      <c r="K4" s="323"/>
      <c r="L4" s="323"/>
      <c r="M4" s="323"/>
    </row>
    <row r="5" spans="1:13" ht="15.75">
      <c r="A5" s="51" t="s">
        <v>273</v>
      </c>
      <c r="B5" s="7"/>
      <c r="C5" s="7"/>
      <c r="D5" s="7"/>
      <c r="E5" s="7"/>
      <c r="F5" s="7"/>
      <c r="G5" s="7"/>
      <c r="H5" s="7"/>
      <c r="I5" s="7"/>
      <c r="J5" s="7"/>
      <c r="K5" s="56"/>
      <c r="L5" s="10"/>
      <c r="M5" s="45" t="s">
        <v>492</v>
      </c>
    </row>
    <row r="6" spans="1:13" ht="30" customHeight="1">
      <c r="A6" s="315" t="s">
        <v>134</v>
      </c>
      <c r="B6" s="315"/>
      <c r="C6" s="340" t="s">
        <v>299</v>
      </c>
      <c r="D6" s="340"/>
      <c r="E6" s="340"/>
      <c r="F6" s="340" t="s">
        <v>185</v>
      </c>
      <c r="G6" s="340"/>
      <c r="H6" s="340"/>
      <c r="I6" s="315" t="s">
        <v>48</v>
      </c>
      <c r="J6" s="315" t="s">
        <v>50</v>
      </c>
      <c r="K6" s="315" t="s">
        <v>49</v>
      </c>
      <c r="L6" s="354" t="s">
        <v>72</v>
      </c>
      <c r="M6" s="327" t="s">
        <v>192</v>
      </c>
    </row>
    <row r="7" spans="1:13" ht="44.25" customHeight="1">
      <c r="A7" s="317"/>
      <c r="B7" s="317"/>
      <c r="C7" s="53" t="s">
        <v>186</v>
      </c>
      <c r="D7" s="53" t="s">
        <v>187</v>
      </c>
      <c r="E7" s="53" t="s">
        <v>188</v>
      </c>
      <c r="F7" s="60" t="s">
        <v>189</v>
      </c>
      <c r="G7" s="60" t="s">
        <v>190</v>
      </c>
      <c r="H7" s="60" t="s">
        <v>191</v>
      </c>
      <c r="I7" s="317"/>
      <c r="J7" s="317"/>
      <c r="K7" s="317"/>
      <c r="L7" s="355"/>
      <c r="M7" s="352"/>
    </row>
    <row r="8" spans="1:13" ht="55.5" customHeight="1">
      <c r="A8" s="318" t="s">
        <v>405</v>
      </c>
      <c r="B8" s="318"/>
      <c r="C8" s="90">
        <v>6021433</v>
      </c>
      <c r="D8" s="90">
        <v>1423210</v>
      </c>
      <c r="E8" s="91">
        <f>SUM(C8:D8)</f>
        <v>7444643</v>
      </c>
      <c r="F8" s="90">
        <v>2053160</v>
      </c>
      <c r="G8" s="90">
        <v>358644</v>
      </c>
      <c r="H8" s="91">
        <f>SUM(F8:G8)</f>
        <v>2411804</v>
      </c>
      <c r="I8" s="110">
        <f>SUM(E8-H8)</f>
        <v>5032839</v>
      </c>
      <c r="J8" s="90">
        <v>273626</v>
      </c>
      <c r="K8" s="110">
        <f>SUM(I8-J8)</f>
        <v>4759213</v>
      </c>
      <c r="L8" s="119" t="s">
        <v>408</v>
      </c>
      <c r="M8" s="85">
        <v>41</v>
      </c>
    </row>
    <row r="9" spans="1:13" ht="55.5" customHeight="1">
      <c r="A9" s="320" t="s">
        <v>406</v>
      </c>
      <c r="B9" s="320"/>
      <c r="C9" s="92">
        <v>549509</v>
      </c>
      <c r="D9" s="92">
        <v>130472</v>
      </c>
      <c r="E9" s="93">
        <f>SUM(C9:D9)</f>
        <v>679981</v>
      </c>
      <c r="F9" s="92">
        <v>205396</v>
      </c>
      <c r="G9" s="92">
        <v>116744</v>
      </c>
      <c r="H9" s="93">
        <f>SUM(F9:G9)</f>
        <v>322140</v>
      </c>
      <c r="I9" s="93">
        <f>SUM(E9-H9)</f>
        <v>357841</v>
      </c>
      <c r="J9" s="92">
        <v>22544</v>
      </c>
      <c r="K9" s="92">
        <f>SUM(I9-J9)</f>
        <v>335297</v>
      </c>
      <c r="L9" s="120" t="s">
        <v>415</v>
      </c>
      <c r="M9" s="86">
        <v>42</v>
      </c>
    </row>
    <row r="10" spans="1:13" ht="55.5" customHeight="1">
      <c r="A10" s="318" t="s">
        <v>407</v>
      </c>
      <c r="B10" s="318"/>
      <c r="C10" s="90">
        <v>5827394</v>
      </c>
      <c r="D10" s="90">
        <v>225103</v>
      </c>
      <c r="E10" s="91">
        <f>SUM(C10:D10)</f>
        <v>6052497</v>
      </c>
      <c r="F10" s="90">
        <v>2060455</v>
      </c>
      <c r="G10" s="90">
        <v>580402</v>
      </c>
      <c r="H10" s="91">
        <f>SUM(F10:G10)</f>
        <v>2640857</v>
      </c>
      <c r="I10" s="110">
        <f>SUM(E10-H10)</f>
        <v>3411640</v>
      </c>
      <c r="J10" s="90">
        <v>51019</v>
      </c>
      <c r="K10" s="110">
        <f>SUM(I10-J10)</f>
        <v>3360621</v>
      </c>
      <c r="L10" s="119" t="s">
        <v>416</v>
      </c>
      <c r="M10" s="85">
        <v>43</v>
      </c>
    </row>
    <row r="11" spans="1:13" ht="42.75" customHeight="1">
      <c r="A11" s="353" t="s">
        <v>67</v>
      </c>
      <c r="B11" s="353"/>
      <c r="C11" s="94">
        <f t="shared" ref="C11:K11" si="0">SUM(C8:C10)</f>
        <v>12398336</v>
      </c>
      <c r="D11" s="94">
        <f t="shared" si="0"/>
        <v>1778785</v>
      </c>
      <c r="E11" s="94">
        <f t="shared" si="0"/>
        <v>14177121</v>
      </c>
      <c r="F11" s="94">
        <f t="shared" si="0"/>
        <v>4319011</v>
      </c>
      <c r="G11" s="94">
        <f t="shared" si="0"/>
        <v>1055790</v>
      </c>
      <c r="H11" s="94">
        <f t="shared" si="0"/>
        <v>5374801</v>
      </c>
      <c r="I11" s="94">
        <f t="shared" si="0"/>
        <v>8802320</v>
      </c>
      <c r="J11" s="94">
        <f t="shared" si="0"/>
        <v>347189</v>
      </c>
      <c r="K11" s="94">
        <f t="shared" si="0"/>
        <v>8455131</v>
      </c>
      <c r="L11" s="348" t="s">
        <v>85</v>
      </c>
      <c r="M11" s="348"/>
    </row>
  </sheetData>
  <mergeCells count="17">
    <mergeCell ref="A1:M1"/>
    <mergeCell ref="I6:I7"/>
    <mergeCell ref="J6:J7"/>
    <mergeCell ref="K6:K7"/>
    <mergeCell ref="L6:L7"/>
    <mergeCell ref="L11:M11"/>
    <mergeCell ref="F6:H6"/>
    <mergeCell ref="C6:E6"/>
    <mergeCell ref="A2:M2"/>
    <mergeCell ref="A3:M3"/>
    <mergeCell ref="A4:M4"/>
    <mergeCell ref="M6:M7"/>
    <mergeCell ref="A10:B10"/>
    <mergeCell ref="A6:B7"/>
    <mergeCell ref="A11:B11"/>
    <mergeCell ref="A9:B9"/>
    <mergeCell ref="A8:B8"/>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rightToLeft="1" view="pageBreakPreview" zoomScaleSheetLayoutView="100" workbookViewId="0">
      <selection activeCell="F8" sqref="F8"/>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9"/>
      <c r="B1" s="239"/>
      <c r="C1" s="239"/>
      <c r="D1" s="239"/>
      <c r="E1" s="239"/>
      <c r="F1" s="239"/>
      <c r="G1" s="239"/>
      <c r="H1" s="239"/>
      <c r="I1" s="239"/>
      <c r="J1" s="239"/>
      <c r="K1" s="239"/>
    </row>
    <row r="2" spans="1:11" ht="39" customHeight="1">
      <c r="A2" s="321" t="s">
        <v>222</v>
      </c>
      <c r="B2" s="321"/>
      <c r="C2" s="321"/>
      <c r="D2" s="321"/>
      <c r="E2" s="321"/>
      <c r="F2" s="321"/>
      <c r="G2" s="321"/>
      <c r="H2" s="321"/>
      <c r="I2" s="321"/>
      <c r="J2" s="321"/>
      <c r="K2" s="321"/>
    </row>
    <row r="3" spans="1:11" ht="35.25" customHeight="1">
      <c r="A3" s="322" t="s">
        <v>370</v>
      </c>
      <c r="B3" s="322"/>
      <c r="C3" s="322"/>
      <c r="D3" s="322"/>
      <c r="E3" s="322"/>
      <c r="F3" s="322"/>
      <c r="G3" s="322"/>
      <c r="H3" s="322"/>
      <c r="I3" s="322"/>
      <c r="J3" s="322"/>
      <c r="K3" s="322"/>
    </row>
    <row r="4" spans="1:11" ht="15" customHeight="1">
      <c r="A4" s="323">
        <v>2016</v>
      </c>
      <c r="B4" s="323"/>
      <c r="C4" s="323"/>
      <c r="D4" s="323"/>
      <c r="E4" s="323"/>
      <c r="F4" s="323"/>
      <c r="G4" s="323"/>
      <c r="H4" s="323"/>
      <c r="I4" s="323"/>
      <c r="J4" s="323"/>
      <c r="K4" s="323"/>
    </row>
    <row r="5" spans="1:11" ht="15.75">
      <c r="A5" s="7" t="s">
        <v>203</v>
      </c>
      <c r="B5" s="7"/>
      <c r="C5" s="3"/>
      <c r="D5" s="1"/>
      <c r="E5" s="1"/>
      <c r="F5" s="1"/>
      <c r="G5" s="10"/>
      <c r="H5" s="1"/>
      <c r="I5" s="1"/>
      <c r="J5" s="10"/>
      <c r="K5" s="10" t="s">
        <v>202</v>
      </c>
    </row>
    <row r="6" spans="1:11" ht="78" customHeight="1">
      <c r="A6" s="357" t="s">
        <v>134</v>
      </c>
      <c r="B6" s="357"/>
      <c r="C6" s="101" t="s">
        <v>201</v>
      </c>
      <c r="D6" s="101" t="s">
        <v>196</v>
      </c>
      <c r="E6" s="101" t="s">
        <v>197</v>
      </c>
      <c r="F6" s="101" t="s">
        <v>193</v>
      </c>
      <c r="G6" s="101" t="s">
        <v>194</v>
      </c>
      <c r="H6" s="359" t="s">
        <v>198</v>
      </c>
      <c r="I6" s="360"/>
      <c r="J6" s="361" t="s">
        <v>72</v>
      </c>
      <c r="K6" s="363" t="s">
        <v>195</v>
      </c>
    </row>
    <row r="7" spans="1:11" ht="45" customHeight="1">
      <c r="A7" s="358"/>
      <c r="B7" s="358"/>
      <c r="C7" s="102" t="s">
        <v>117</v>
      </c>
      <c r="D7" s="102" t="s">
        <v>394</v>
      </c>
      <c r="E7" s="102" t="s">
        <v>395</v>
      </c>
      <c r="F7" s="102" t="s">
        <v>118</v>
      </c>
      <c r="G7" s="102" t="s">
        <v>119</v>
      </c>
      <c r="H7" s="103" t="s">
        <v>199</v>
      </c>
      <c r="I7" s="103" t="s">
        <v>200</v>
      </c>
      <c r="J7" s="362"/>
      <c r="K7" s="364"/>
    </row>
    <row r="8" spans="1:11" ht="49.5" customHeight="1">
      <c r="A8" s="356" t="s">
        <v>405</v>
      </c>
      <c r="B8" s="356"/>
      <c r="C8" s="96">
        <v>35443</v>
      </c>
      <c r="D8" s="96">
        <v>28</v>
      </c>
      <c r="E8" s="96">
        <v>5</v>
      </c>
      <c r="F8" s="96">
        <v>279087</v>
      </c>
      <c r="G8" s="97">
        <v>188672</v>
      </c>
      <c r="H8" s="97">
        <v>925020</v>
      </c>
      <c r="I8" s="96">
        <v>3834193</v>
      </c>
      <c r="J8" s="162" t="s">
        <v>408</v>
      </c>
      <c r="K8" s="95">
        <v>41</v>
      </c>
    </row>
    <row r="9" spans="1:11" ht="49.5" customHeight="1">
      <c r="A9" s="366" t="s">
        <v>406</v>
      </c>
      <c r="B9" s="366"/>
      <c r="C9" s="98">
        <v>94650.643523705861</v>
      </c>
      <c r="D9" s="98">
        <v>39</v>
      </c>
      <c r="E9" s="98">
        <v>20</v>
      </c>
      <c r="F9" s="99">
        <v>321837.74351916288</v>
      </c>
      <c r="G9" s="99">
        <v>154140.86898628456</v>
      </c>
      <c r="H9" s="99">
        <v>220671</v>
      </c>
      <c r="I9" s="98">
        <v>114627</v>
      </c>
      <c r="J9" s="163" t="s">
        <v>415</v>
      </c>
      <c r="K9" s="100">
        <v>42</v>
      </c>
    </row>
    <row r="10" spans="1:11" ht="49.5" customHeight="1">
      <c r="A10" s="356" t="s">
        <v>407</v>
      </c>
      <c r="B10" s="356"/>
      <c r="C10" s="96">
        <v>44871.765019368468</v>
      </c>
      <c r="D10" s="96">
        <v>35</v>
      </c>
      <c r="E10" s="96">
        <v>15</v>
      </c>
      <c r="F10" s="97">
        <v>185271.96241685635</v>
      </c>
      <c r="G10" s="97">
        <v>103935.13932931985</v>
      </c>
      <c r="H10" s="97">
        <v>1065704</v>
      </c>
      <c r="I10" s="96">
        <v>2294920</v>
      </c>
      <c r="J10" s="162" t="s">
        <v>416</v>
      </c>
      <c r="K10" s="95">
        <v>43</v>
      </c>
    </row>
    <row r="11" spans="1:11" ht="40.5" customHeight="1">
      <c r="A11" s="353" t="s">
        <v>67</v>
      </c>
      <c r="B11" s="353"/>
      <c r="C11" s="105">
        <v>40046</v>
      </c>
      <c r="D11" s="105">
        <v>30</v>
      </c>
      <c r="E11" s="105">
        <v>7</v>
      </c>
      <c r="F11" s="105">
        <v>252568</v>
      </c>
      <c r="G11" s="105">
        <v>156815</v>
      </c>
      <c r="H11" s="105">
        <f>SUM(H8:H10)</f>
        <v>2211395</v>
      </c>
      <c r="I11" s="104">
        <f>SUM(I8:I10)</f>
        <v>6243740</v>
      </c>
      <c r="J11" s="367" t="s">
        <v>85</v>
      </c>
      <c r="K11" s="367"/>
    </row>
    <row r="12" spans="1:11" s="54" customFormat="1" ht="21.75" customHeight="1">
      <c r="A12" s="312" t="s">
        <v>393</v>
      </c>
      <c r="B12" s="312"/>
      <c r="C12" s="312"/>
      <c r="D12" s="312"/>
      <c r="E12" s="151"/>
      <c r="F12" s="365" t="s">
        <v>51</v>
      </c>
      <c r="G12" s="365"/>
      <c r="H12" s="365"/>
      <c r="I12" s="365"/>
      <c r="J12" s="365"/>
      <c r="K12" s="365"/>
    </row>
    <row r="14" spans="1:11">
      <c r="F14" s="164"/>
    </row>
    <row r="15" spans="1:11">
      <c r="F15" s="164"/>
    </row>
  </sheetData>
  <mergeCells count="15">
    <mergeCell ref="A12:D12"/>
    <mergeCell ref="F12:K12"/>
    <mergeCell ref="A9:B9"/>
    <mergeCell ref="A10:B10"/>
    <mergeCell ref="A11:B11"/>
    <mergeCell ref="J11:K11"/>
    <mergeCell ref="A4:K4"/>
    <mergeCell ref="A2:K2"/>
    <mergeCell ref="A1:K1"/>
    <mergeCell ref="A8:B8"/>
    <mergeCell ref="A6:B7"/>
    <mergeCell ref="H6:I6"/>
    <mergeCell ref="J6:J7"/>
    <mergeCell ref="A3:K3"/>
    <mergeCell ref="K6:K7"/>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C18" sqref="C18"/>
    </sheetView>
  </sheetViews>
  <sheetFormatPr defaultRowHeight="14.25"/>
  <cols>
    <col min="1" max="1" width="72.875" customWidth="1"/>
  </cols>
  <sheetData>
    <row r="1" spans="1:1" ht="118.5" customHeight="1">
      <c r="A1" s="152" t="s">
        <v>84</v>
      </c>
    </row>
    <row r="2" spans="1:1" ht="118.5" customHeight="1">
      <c r="A2" s="153" t="s">
        <v>274</v>
      </c>
    </row>
  </sheetData>
  <phoneticPr fontId="12"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
  <sheetViews>
    <sheetView rightToLeft="1" view="pageBreakPreview" zoomScaleSheetLayoutView="100" workbookViewId="0">
      <selection activeCell="B5" sqref="B5:C5"/>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6" t="s">
        <v>233</v>
      </c>
      <c r="B1" s="226"/>
      <c r="C1" s="227" t="s">
        <v>245</v>
      </c>
      <c r="D1" s="227"/>
    </row>
    <row r="2" spans="1:11" s="2" customFormat="1" ht="57.75" customHeight="1">
      <c r="A2" s="228"/>
      <c r="B2" s="228"/>
      <c r="C2" s="228"/>
      <c r="D2" s="228"/>
      <c r="E2" s="12"/>
      <c r="F2" s="12"/>
      <c r="G2" s="12"/>
      <c r="H2" s="12"/>
      <c r="I2" s="12"/>
      <c r="J2" s="12"/>
      <c r="K2" s="12"/>
    </row>
    <row r="3" spans="1:11" ht="45" customHeight="1"/>
    <row r="4" spans="1:11" ht="45" customHeight="1"/>
    <row r="5" spans="1:11" ht="189" customHeight="1">
      <c r="B5" s="229" t="s">
        <v>503</v>
      </c>
      <c r="C5" s="229"/>
    </row>
    <row r="6" spans="1:11" ht="67.5" customHeight="1">
      <c r="A6" s="18"/>
      <c r="B6" s="18"/>
    </row>
    <row r="7" spans="1:11" ht="67.5" customHeight="1"/>
    <row r="8" spans="1:11" ht="43.5" customHeight="1">
      <c r="A8" s="224" t="s">
        <v>549</v>
      </c>
      <c r="B8" s="225"/>
      <c r="C8" s="225"/>
      <c r="D8" s="225"/>
    </row>
  </sheetData>
  <mergeCells count="5">
    <mergeCell ref="A8:D8"/>
    <mergeCell ref="A1:B1"/>
    <mergeCell ref="C1:D1"/>
    <mergeCell ref="A2:D2"/>
    <mergeCell ref="B5:C5"/>
  </mergeCells>
  <phoneticPr fontId="12"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J16" sqref="J16"/>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9"/>
      <c r="B1" s="239"/>
      <c r="C1" s="239"/>
      <c r="D1" s="239"/>
      <c r="E1" s="239"/>
      <c r="F1" s="239"/>
      <c r="G1" s="239"/>
      <c r="H1" s="239"/>
      <c r="I1" s="239"/>
      <c r="J1" s="239"/>
      <c r="K1" s="239"/>
      <c r="L1" s="239"/>
      <c r="M1" s="239"/>
      <c r="N1" s="43"/>
    </row>
    <row r="2" spans="1:15" ht="38.25" customHeight="1">
      <c r="A2" s="321" t="s">
        <v>205</v>
      </c>
      <c r="B2" s="321"/>
      <c r="C2" s="321"/>
      <c r="D2" s="321"/>
      <c r="E2" s="321"/>
      <c r="F2" s="321"/>
      <c r="G2" s="321"/>
      <c r="H2" s="321"/>
      <c r="I2" s="321"/>
      <c r="J2" s="321"/>
      <c r="K2" s="321"/>
      <c r="L2" s="321"/>
      <c r="M2" s="321"/>
      <c r="N2" s="8"/>
    </row>
    <row r="3" spans="1:15" ht="39" customHeight="1">
      <c r="A3" s="322" t="s">
        <v>371</v>
      </c>
      <c r="B3" s="322"/>
      <c r="C3" s="322"/>
      <c r="D3" s="322"/>
      <c r="E3" s="322"/>
      <c r="F3" s="322"/>
      <c r="G3" s="322"/>
      <c r="H3" s="322"/>
      <c r="I3" s="322"/>
      <c r="J3" s="322"/>
      <c r="K3" s="322"/>
      <c r="L3" s="322"/>
      <c r="M3" s="322"/>
      <c r="N3" s="9"/>
    </row>
    <row r="4" spans="1:15" ht="15" customHeight="1">
      <c r="A4" s="323">
        <v>2016</v>
      </c>
      <c r="B4" s="323"/>
      <c r="C4" s="323"/>
      <c r="D4" s="323"/>
      <c r="E4" s="323"/>
      <c r="F4" s="323"/>
      <c r="G4" s="323"/>
      <c r="H4" s="323"/>
      <c r="I4" s="323"/>
      <c r="J4" s="323"/>
      <c r="K4" s="323"/>
      <c r="L4" s="323"/>
      <c r="M4" s="323"/>
      <c r="N4" s="9"/>
    </row>
    <row r="5" spans="1:15" ht="15.75">
      <c r="A5" s="51" t="s">
        <v>206</v>
      </c>
      <c r="B5" s="7"/>
      <c r="C5" s="3"/>
      <c r="D5" s="1"/>
      <c r="E5" s="1"/>
      <c r="F5" s="1"/>
      <c r="G5" s="1"/>
      <c r="H5" s="1"/>
      <c r="I5" s="1"/>
      <c r="J5" s="10"/>
      <c r="K5" s="10"/>
      <c r="L5" s="1"/>
      <c r="M5" s="10" t="s">
        <v>207</v>
      </c>
      <c r="N5" s="10"/>
      <c r="O5" s="10"/>
    </row>
    <row r="6" spans="1:15" ht="30" customHeight="1">
      <c r="A6" s="315" t="s">
        <v>68</v>
      </c>
      <c r="B6" s="315"/>
      <c r="C6" s="340" t="s">
        <v>357</v>
      </c>
      <c r="D6" s="340"/>
      <c r="E6" s="340"/>
      <c r="F6" s="340" t="s">
        <v>358</v>
      </c>
      <c r="G6" s="340"/>
      <c r="H6" s="340"/>
      <c r="I6" s="340" t="s">
        <v>204</v>
      </c>
      <c r="J6" s="340"/>
      <c r="K6" s="340"/>
      <c r="L6" s="329" t="s">
        <v>208</v>
      </c>
      <c r="M6" s="329" t="s">
        <v>169</v>
      </c>
    </row>
    <row r="7" spans="1:15" ht="30" customHeight="1">
      <c r="A7" s="317"/>
      <c r="B7" s="317"/>
      <c r="C7" s="53" t="s">
        <v>170</v>
      </c>
      <c r="D7" s="53" t="s">
        <v>171</v>
      </c>
      <c r="E7" s="53" t="s">
        <v>172</v>
      </c>
      <c r="F7" s="53" t="s">
        <v>170</v>
      </c>
      <c r="G7" s="53" t="s">
        <v>171</v>
      </c>
      <c r="H7" s="53" t="s">
        <v>172</v>
      </c>
      <c r="I7" s="53" t="s">
        <v>170</v>
      </c>
      <c r="J7" s="53" t="s">
        <v>171</v>
      </c>
      <c r="K7" s="53" t="s">
        <v>172</v>
      </c>
      <c r="L7" s="331"/>
      <c r="M7" s="335"/>
    </row>
    <row r="8" spans="1:15" ht="48" customHeight="1">
      <c r="A8" s="318" t="s">
        <v>405</v>
      </c>
      <c r="B8" s="318"/>
      <c r="C8" s="123">
        <v>439</v>
      </c>
      <c r="D8" s="123">
        <v>15</v>
      </c>
      <c r="E8" s="141">
        <f>SUM(C8:D8)</f>
        <v>454</v>
      </c>
      <c r="F8" s="123">
        <v>410347</v>
      </c>
      <c r="G8" s="123">
        <v>1796</v>
      </c>
      <c r="H8" s="141">
        <f>SUM(F8:G8)</f>
        <v>412143</v>
      </c>
      <c r="I8" s="142">
        <f t="shared" ref="I8:K10" si="0">SUM(C8+F8)</f>
        <v>410786</v>
      </c>
      <c r="J8" s="142">
        <f t="shared" si="0"/>
        <v>1811</v>
      </c>
      <c r="K8" s="142">
        <f t="shared" si="0"/>
        <v>412597</v>
      </c>
      <c r="L8" s="158" t="s">
        <v>408</v>
      </c>
      <c r="M8" s="49">
        <v>41</v>
      </c>
    </row>
    <row r="9" spans="1:15" ht="48" customHeight="1">
      <c r="A9" s="320" t="s">
        <v>406</v>
      </c>
      <c r="B9" s="320"/>
      <c r="C9" s="122">
        <v>87</v>
      </c>
      <c r="D9" s="145">
        <v>29</v>
      </c>
      <c r="E9" s="143">
        <f>SUM(C9:D9)</f>
        <v>116</v>
      </c>
      <c r="F9" s="122">
        <v>212431</v>
      </c>
      <c r="G9" s="145">
        <v>1816</v>
      </c>
      <c r="H9" s="143">
        <f>SUM(F9:G9)</f>
        <v>214247</v>
      </c>
      <c r="I9" s="143">
        <f t="shared" si="0"/>
        <v>212518</v>
      </c>
      <c r="J9" s="143">
        <f t="shared" si="0"/>
        <v>1845</v>
      </c>
      <c r="K9" s="143">
        <f t="shared" si="0"/>
        <v>214363</v>
      </c>
      <c r="L9" s="160" t="s">
        <v>415</v>
      </c>
      <c r="M9" s="50">
        <v>42</v>
      </c>
    </row>
    <row r="10" spans="1:15" ht="48" customHeight="1">
      <c r="A10" s="318" t="s">
        <v>407</v>
      </c>
      <c r="B10" s="318"/>
      <c r="C10" s="123">
        <v>232</v>
      </c>
      <c r="D10" s="123">
        <v>0</v>
      </c>
      <c r="E10" s="141">
        <f>SUM(C10:D10)</f>
        <v>232</v>
      </c>
      <c r="F10" s="123">
        <v>130200</v>
      </c>
      <c r="G10" s="123">
        <v>696</v>
      </c>
      <c r="H10" s="141">
        <f>SUM(F10:G10)</f>
        <v>130896</v>
      </c>
      <c r="I10" s="144">
        <f t="shared" si="0"/>
        <v>130432</v>
      </c>
      <c r="J10" s="144">
        <f t="shared" si="0"/>
        <v>696</v>
      </c>
      <c r="K10" s="144">
        <f t="shared" si="0"/>
        <v>131128</v>
      </c>
      <c r="L10" s="158" t="s">
        <v>416</v>
      </c>
      <c r="M10" s="49">
        <v>43</v>
      </c>
    </row>
    <row r="11" spans="1:15" ht="35.25" customHeight="1">
      <c r="A11" s="319" t="s">
        <v>67</v>
      </c>
      <c r="B11" s="319"/>
      <c r="C11" s="124">
        <f t="shared" ref="C11:K11" si="1">SUM(C8:C10)</f>
        <v>758</v>
      </c>
      <c r="D11" s="124">
        <f t="shared" si="1"/>
        <v>44</v>
      </c>
      <c r="E11" s="124">
        <f t="shared" si="1"/>
        <v>802</v>
      </c>
      <c r="F11" s="124">
        <f t="shared" si="1"/>
        <v>752978</v>
      </c>
      <c r="G11" s="124">
        <f t="shared" si="1"/>
        <v>4308</v>
      </c>
      <c r="H11" s="124">
        <f t="shared" si="1"/>
        <v>757286</v>
      </c>
      <c r="I11" s="124">
        <f t="shared" si="1"/>
        <v>753736</v>
      </c>
      <c r="J11" s="124">
        <f t="shared" si="1"/>
        <v>4352</v>
      </c>
      <c r="K11" s="124">
        <f t="shared" si="1"/>
        <v>758088</v>
      </c>
      <c r="L11" s="334" t="s">
        <v>85</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1:B11"/>
    <mergeCell ref="M6:M7"/>
    <mergeCell ref="A6:B7"/>
    <mergeCell ref="A8:B8"/>
    <mergeCell ref="L11:M11"/>
    <mergeCell ref="C6:E6"/>
    <mergeCell ref="F6:H6"/>
    <mergeCell ref="I6:K6"/>
    <mergeCell ref="L6:L7"/>
    <mergeCell ref="A9:B9"/>
    <mergeCell ref="A1:M1"/>
    <mergeCell ref="A2:M2"/>
    <mergeCell ref="A3:M3"/>
    <mergeCell ref="A4:M4"/>
    <mergeCell ref="A10:B10"/>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9" sqref="I9"/>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9"/>
      <c r="B1" s="239"/>
      <c r="C1" s="239"/>
      <c r="D1" s="239"/>
      <c r="E1" s="239"/>
      <c r="F1" s="239"/>
      <c r="G1" s="239"/>
      <c r="H1" s="239"/>
      <c r="I1" s="239"/>
      <c r="J1" s="239"/>
      <c r="K1" s="14"/>
      <c r="L1" s="14"/>
      <c r="M1" s="14"/>
    </row>
    <row r="2" spans="1:14" ht="39" customHeight="1">
      <c r="A2" s="321" t="s">
        <v>225</v>
      </c>
      <c r="B2" s="321"/>
      <c r="C2" s="321"/>
      <c r="D2" s="321"/>
      <c r="E2" s="321"/>
      <c r="F2" s="321"/>
      <c r="G2" s="321"/>
      <c r="H2" s="321"/>
      <c r="I2" s="321"/>
      <c r="J2" s="321"/>
      <c r="K2" s="8"/>
      <c r="L2" s="8"/>
      <c r="M2" s="8"/>
    </row>
    <row r="3" spans="1:14" ht="39" customHeight="1">
      <c r="A3" s="343" t="s">
        <v>372</v>
      </c>
      <c r="B3" s="343"/>
      <c r="C3" s="224"/>
      <c r="D3" s="224"/>
      <c r="E3" s="224"/>
      <c r="F3" s="224"/>
      <c r="G3" s="224"/>
      <c r="H3" s="224"/>
      <c r="I3" s="224"/>
      <c r="J3" s="224"/>
      <c r="K3" s="9"/>
      <c r="L3" s="9"/>
      <c r="M3" s="9"/>
    </row>
    <row r="4" spans="1:14" ht="15" customHeight="1">
      <c r="A4" s="323">
        <v>2016</v>
      </c>
      <c r="B4" s="323"/>
      <c r="C4" s="323"/>
      <c r="D4" s="323"/>
      <c r="E4" s="323"/>
      <c r="F4" s="323"/>
      <c r="G4" s="323"/>
      <c r="H4" s="323"/>
      <c r="I4" s="323"/>
      <c r="J4" s="323"/>
      <c r="K4" s="9"/>
      <c r="L4" s="9"/>
      <c r="M4" s="9"/>
    </row>
    <row r="5" spans="1:14" ht="15.75">
      <c r="A5" s="7" t="s">
        <v>275</v>
      </c>
      <c r="B5" s="7"/>
      <c r="C5" s="341"/>
      <c r="D5" s="341"/>
      <c r="E5" s="341"/>
      <c r="F5" s="341"/>
      <c r="G5" s="341"/>
      <c r="H5" s="341"/>
      <c r="I5" s="56"/>
      <c r="J5" s="10" t="s">
        <v>493</v>
      </c>
      <c r="K5" s="1"/>
      <c r="L5" s="1"/>
      <c r="M5" s="10"/>
      <c r="N5" s="10"/>
    </row>
    <row r="6" spans="1:14" ht="29.25" customHeight="1">
      <c r="A6" s="315" t="s">
        <v>68</v>
      </c>
      <c r="B6" s="315"/>
      <c r="C6" s="340" t="s">
        <v>173</v>
      </c>
      <c r="D6" s="340"/>
      <c r="E6" s="340"/>
      <c r="F6" s="340" t="s">
        <v>174</v>
      </c>
      <c r="G6" s="340"/>
      <c r="H6" s="340"/>
      <c r="I6" s="329" t="s">
        <v>72</v>
      </c>
      <c r="J6" s="315" t="s">
        <v>168</v>
      </c>
    </row>
    <row r="7" spans="1:14" ht="28.5" customHeight="1">
      <c r="A7" s="317"/>
      <c r="B7" s="317"/>
      <c r="C7" s="53" t="s">
        <v>357</v>
      </c>
      <c r="D7" s="53" t="s">
        <v>358</v>
      </c>
      <c r="E7" s="53" t="s">
        <v>172</v>
      </c>
      <c r="F7" s="53" t="s">
        <v>357</v>
      </c>
      <c r="G7" s="53" t="s">
        <v>358</v>
      </c>
      <c r="H7" s="53" t="s">
        <v>45</v>
      </c>
      <c r="I7" s="331"/>
      <c r="J7" s="317"/>
    </row>
    <row r="8" spans="1:14" ht="48" customHeight="1">
      <c r="A8" s="318" t="s">
        <v>405</v>
      </c>
      <c r="B8" s="318"/>
      <c r="C8" s="106">
        <v>454</v>
      </c>
      <c r="D8" s="106">
        <v>412143</v>
      </c>
      <c r="E8" s="87">
        <f>SUM(C8:D8)</f>
        <v>412597</v>
      </c>
      <c r="F8" s="106">
        <v>115736</v>
      </c>
      <c r="G8" s="106">
        <v>13950702</v>
      </c>
      <c r="H8" s="87">
        <f>SUM(F8:G8)</f>
        <v>14066438</v>
      </c>
      <c r="I8" s="119" t="s">
        <v>408</v>
      </c>
      <c r="J8" s="49">
        <v>41</v>
      </c>
    </row>
    <row r="9" spans="1:14" ht="48" customHeight="1">
      <c r="A9" s="320" t="s">
        <v>406</v>
      </c>
      <c r="B9" s="320"/>
      <c r="C9" s="107">
        <v>116</v>
      </c>
      <c r="D9" s="107">
        <v>214247</v>
      </c>
      <c r="E9" s="88">
        <f>SUM(C9:D9)</f>
        <v>214363</v>
      </c>
      <c r="F9" s="107">
        <v>70482</v>
      </c>
      <c r="G9" s="107">
        <v>11720217</v>
      </c>
      <c r="H9" s="88">
        <f>SUM(F9:G9)</f>
        <v>11790699</v>
      </c>
      <c r="I9" s="120" t="s">
        <v>415</v>
      </c>
      <c r="J9" s="50">
        <v>42</v>
      </c>
      <c r="K9" s="4"/>
      <c r="L9" s="4"/>
    </row>
    <row r="10" spans="1:14" ht="48" customHeight="1">
      <c r="A10" s="318" t="s">
        <v>407</v>
      </c>
      <c r="B10" s="318"/>
      <c r="C10" s="106">
        <v>232</v>
      </c>
      <c r="D10" s="106">
        <v>130896</v>
      </c>
      <c r="E10" s="87">
        <f>SUM(C10:D10)</f>
        <v>131128</v>
      </c>
      <c r="F10" s="106">
        <v>72615</v>
      </c>
      <c r="G10" s="106">
        <v>4484250</v>
      </c>
      <c r="H10" s="87">
        <f>SUM(F10:G10)</f>
        <v>4556865</v>
      </c>
      <c r="I10" s="119" t="s">
        <v>416</v>
      </c>
      <c r="J10" s="49">
        <v>43</v>
      </c>
      <c r="L10" s="4"/>
    </row>
    <row r="11" spans="1:14" ht="35.25" customHeight="1">
      <c r="A11" s="319" t="s">
        <v>67</v>
      </c>
      <c r="B11" s="319"/>
      <c r="C11" s="89">
        <f t="shared" ref="C11:H11" si="0">SUM(C8:C10)</f>
        <v>802</v>
      </c>
      <c r="D11" s="89">
        <f t="shared" si="0"/>
        <v>757286</v>
      </c>
      <c r="E11" s="89">
        <f t="shared" si="0"/>
        <v>758088</v>
      </c>
      <c r="F11" s="89">
        <f t="shared" si="0"/>
        <v>258833</v>
      </c>
      <c r="G11" s="89">
        <f t="shared" si="0"/>
        <v>30155169</v>
      </c>
      <c r="H11" s="89">
        <f t="shared" si="0"/>
        <v>30414002</v>
      </c>
      <c r="I11" s="334" t="s">
        <v>85</v>
      </c>
      <c r="J11" s="334"/>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6" sqref="I6:J7"/>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9"/>
      <c r="B1" s="239"/>
      <c r="C1" s="239"/>
      <c r="D1" s="239"/>
      <c r="E1" s="239"/>
      <c r="F1" s="239"/>
      <c r="G1" s="239"/>
      <c r="H1" s="239"/>
      <c r="I1" s="239"/>
      <c r="J1" s="239"/>
      <c r="K1" s="14"/>
      <c r="L1" s="14"/>
      <c r="M1" s="14"/>
    </row>
    <row r="2" spans="1:14" ht="66" customHeight="1">
      <c r="A2" s="368" t="s">
        <v>209</v>
      </c>
      <c r="B2" s="368"/>
      <c r="C2" s="368"/>
      <c r="D2" s="368"/>
      <c r="E2" s="368"/>
      <c r="F2" s="368"/>
      <c r="G2" s="368"/>
      <c r="H2" s="368"/>
      <c r="I2" s="368"/>
      <c r="J2" s="368"/>
      <c r="K2" s="8"/>
      <c r="L2" s="8"/>
      <c r="M2" s="8"/>
    </row>
    <row r="3" spans="1:14" ht="39" customHeight="1">
      <c r="A3" s="343" t="s">
        <v>373</v>
      </c>
      <c r="B3" s="343"/>
      <c r="C3" s="224"/>
      <c r="D3" s="224"/>
      <c r="E3" s="224"/>
      <c r="F3" s="224"/>
      <c r="G3" s="224"/>
      <c r="H3" s="224"/>
      <c r="I3" s="224"/>
      <c r="J3" s="224"/>
      <c r="K3" s="9"/>
      <c r="L3" s="9"/>
      <c r="M3" s="9"/>
    </row>
    <row r="4" spans="1:14" ht="15" customHeight="1">
      <c r="A4" s="323">
        <v>2016</v>
      </c>
      <c r="B4" s="323"/>
      <c r="C4" s="323"/>
      <c r="D4" s="323"/>
      <c r="E4" s="323"/>
      <c r="F4" s="323"/>
      <c r="G4" s="323"/>
      <c r="H4" s="323"/>
      <c r="I4" s="323"/>
      <c r="J4" s="323"/>
      <c r="K4" s="9"/>
      <c r="L4" s="9"/>
      <c r="M4" s="9"/>
    </row>
    <row r="5" spans="1:14" ht="15.75">
      <c r="A5" s="51" t="s">
        <v>276</v>
      </c>
      <c r="B5" s="7"/>
      <c r="C5" s="341"/>
      <c r="D5" s="341"/>
      <c r="E5" s="341"/>
      <c r="F5" s="341"/>
      <c r="G5" s="341"/>
      <c r="H5" s="341"/>
      <c r="I5" s="56"/>
      <c r="J5" s="45" t="s">
        <v>494</v>
      </c>
      <c r="K5" s="1"/>
      <c r="L5" s="1"/>
      <c r="M5" s="10"/>
      <c r="N5" s="10"/>
    </row>
    <row r="6" spans="1:14" ht="29.25" customHeight="1">
      <c r="A6" s="315" t="s">
        <v>213</v>
      </c>
      <c r="B6" s="315"/>
      <c r="C6" s="340" t="s">
        <v>173</v>
      </c>
      <c r="D6" s="340"/>
      <c r="E6" s="340"/>
      <c r="F6" s="340" t="s">
        <v>174</v>
      </c>
      <c r="G6" s="340"/>
      <c r="H6" s="340"/>
      <c r="I6" s="329" t="s">
        <v>73</v>
      </c>
      <c r="J6" s="329"/>
    </row>
    <row r="7" spans="1:14" ht="61.5" customHeight="1">
      <c r="A7" s="317"/>
      <c r="B7" s="317"/>
      <c r="C7" s="53" t="s">
        <v>170</v>
      </c>
      <c r="D7" s="53" t="s">
        <v>171</v>
      </c>
      <c r="E7" s="53" t="s">
        <v>172</v>
      </c>
      <c r="F7" s="57" t="s">
        <v>179</v>
      </c>
      <c r="G7" s="53" t="s">
        <v>300</v>
      </c>
      <c r="H7" s="53" t="s">
        <v>172</v>
      </c>
      <c r="I7" s="331"/>
      <c r="J7" s="331"/>
    </row>
    <row r="8" spans="1:14" ht="24" customHeight="1">
      <c r="A8" s="344" t="s">
        <v>253</v>
      </c>
      <c r="B8" s="344"/>
      <c r="C8" s="108">
        <v>1210</v>
      </c>
      <c r="D8" s="108">
        <v>6</v>
      </c>
      <c r="E8" s="91">
        <f t="shared" ref="E8:E16" si="0">SUM(C8:D8)</f>
        <v>1216</v>
      </c>
      <c r="F8" s="108">
        <v>594307</v>
      </c>
      <c r="G8" s="108">
        <v>51398</v>
      </c>
      <c r="H8" s="91">
        <f t="shared" ref="H8:H16" si="1">SUM(F8:G8)</f>
        <v>645705</v>
      </c>
      <c r="I8" s="345" t="s">
        <v>75</v>
      </c>
      <c r="J8" s="345"/>
    </row>
    <row r="9" spans="1:14" ht="30.75" customHeight="1">
      <c r="A9" s="346" t="s">
        <v>254</v>
      </c>
      <c r="B9" s="346"/>
      <c r="C9" s="109">
        <v>433</v>
      </c>
      <c r="D9" s="109">
        <v>15</v>
      </c>
      <c r="E9" s="93">
        <f t="shared" si="0"/>
        <v>448</v>
      </c>
      <c r="F9" s="109">
        <v>0</v>
      </c>
      <c r="G9" s="109">
        <v>0</v>
      </c>
      <c r="H9" s="93">
        <f t="shared" si="1"/>
        <v>0</v>
      </c>
      <c r="I9" s="342" t="s">
        <v>76</v>
      </c>
      <c r="J9" s="342"/>
      <c r="K9" s="4"/>
      <c r="L9" s="4"/>
    </row>
    <row r="10" spans="1:14" ht="24" customHeight="1">
      <c r="A10" s="344" t="s">
        <v>74</v>
      </c>
      <c r="B10" s="344"/>
      <c r="C10" s="108">
        <v>8231</v>
      </c>
      <c r="D10" s="108">
        <v>184</v>
      </c>
      <c r="E10" s="91">
        <f t="shared" si="0"/>
        <v>8415</v>
      </c>
      <c r="F10" s="108">
        <v>2775447</v>
      </c>
      <c r="G10" s="108">
        <v>426015</v>
      </c>
      <c r="H10" s="91">
        <f t="shared" si="1"/>
        <v>3201462</v>
      </c>
      <c r="I10" s="345" t="s">
        <v>77</v>
      </c>
      <c r="J10" s="345"/>
      <c r="K10" s="4"/>
      <c r="L10" s="4"/>
    </row>
    <row r="11" spans="1:14" ht="24" customHeight="1">
      <c r="A11" s="346" t="s">
        <v>360</v>
      </c>
      <c r="B11" s="346"/>
      <c r="C11" s="109">
        <v>11284</v>
      </c>
      <c r="D11" s="109">
        <v>973</v>
      </c>
      <c r="E11" s="93">
        <f t="shared" si="0"/>
        <v>12257</v>
      </c>
      <c r="F11" s="109">
        <v>1103330</v>
      </c>
      <c r="G11" s="109">
        <v>227753</v>
      </c>
      <c r="H11" s="93">
        <f t="shared" si="1"/>
        <v>1331083</v>
      </c>
      <c r="I11" s="342" t="s">
        <v>78</v>
      </c>
      <c r="J11" s="342"/>
      <c r="K11" s="4"/>
      <c r="L11" s="4"/>
    </row>
    <row r="12" spans="1:14" ht="33" customHeight="1">
      <c r="A12" s="344" t="s">
        <v>361</v>
      </c>
      <c r="B12" s="344"/>
      <c r="C12" s="108">
        <v>70896</v>
      </c>
      <c r="D12" s="108">
        <v>2220</v>
      </c>
      <c r="E12" s="91">
        <f t="shared" si="0"/>
        <v>73116</v>
      </c>
      <c r="F12" s="108">
        <v>6847038</v>
      </c>
      <c r="G12" s="108">
        <v>1039439</v>
      </c>
      <c r="H12" s="91">
        <f t="shared" si="1"/>
        <v>7886477</v>
      </c>
      <c r="I12" s="345" t="s">
        <v>79</v>
      </c>
      <c r="J12" s="345"/>
      <c r="K12" s="4"/>
      <c r="L12" s="4"/>
    </row>
    <row r="13" spans="1:14" ht="24" customHeight="1">
      <c r="A13" s="346" t="s">
        <v>362</v>
      </c>
      <c r="B13" s="346"/>
      <c r="C13" s="109">
        <v>9885</v>
      </c>
      <c r="D13" s="109">
        <v>832</v>
      </c>
      <c r="E13" s="93">
        <f t="shared" si="0"/>
        <v>10717</v>
      </c>
      <c r="F13" s="109">
        <v>594488</v>
      </c>
      <c r="G13" s="109">
        <v>125118</v>
      </c>
      <c r="H13" s="93">
        <f t="shared" si="1"/>
        <v>719606</v>
      </c>
      <c r="I13" s="342" t="s">
        <v>80</v>
      </c>
      <c r="J13" s="342"/>
      <c r="K13" s="4"/>
      <c r="L13" s="4"/>
    </row>
    <row r="14" spans="1:14" ht="24" customHeight="1">
      <c r="A14" s="344" t="s">
        <v>54</v>
      </c>
      <c r="B14" s="344"/>
      <c r="C14" s="108">
        <v>25810</v>
      </c>
      <c r="D14" s="108">
        <v>16</v>
      </c>
      <c r="E14" s="91">
        <f t="shared" si="0"/>
        <v>25826</v>
      </c>
      <c r="F14" s="108">
        <v>1430201</v>
      </c>
      <c r="G14" s="108">
        <v>270780</v>
      </c>
      <c r="H14" s="91">
        <f t="shared" si="1"/>
        <v>1700981</v>
      </c>
      <c r="I14" s="345" t="s">
        <v>81</v>
      </c>
      <c r="J14" s="345"/>
      <c r="K14" s="4"/>
      <c r="L14" s="4"/>
    </row>
    <row r="15" spans="1:14" ht="24" customHeight="1">
      <c r="A15" s="346" t="s">
        <v>55</v>
      </c>
      <c r="B15" s="346"/>
      <c r="C15" s="109">
        <v>565497</v>
      </c>
      <c r="D15" s="109">
        <v>33</v>
      </c>
      <c r="E15" s="93">
        <f t="shared" si="0"/>
        <v>565530</v>
      </c>
      <c r="F15" s="109">
        <v>11406437</v>
      </c>
      <c r="G15" s="109">
        <v>2176921</v>
      </c>
      <c r="H15" s="93">
        <f t="shared" si="1"/>
        <v>13583358</v>
      </c>
      <c r="I15" s="342" t="s">
        <v>82</v>
      </c>
      <c r="J15" s="342"/>
      <c r="K15" s="4"/>
      <c r="L15" s="4"/>
    </row>
    <row r="16" spans="1:14" ht="24" customHeight="1">
      <c r="A16" s="344" t="s">
        <v>52</v>
      </c>
      <c r="B16" s="344"/>
      <c r="C16" s="108">
        <v>60490</v>
      </c>
      <c r="D16" s="108">
        <v>73</v>
      </c>
      <c r="E16" s="91">
        <f t="shared" si="0"/>
        <v>60563</v>
      </c>
      <c r="F16" s="108">
        <v>1067746</v>
      </c>
      <c r="G16" s="108">
        <v>277586</v>
      </c>
      <c r="H16" s="91">
        <f t="shared" si="1"/>
        <v>1345332</v>
      </c>
      <c r="I16" s="345" t="s">
        <v>83</v>
      </c>
      <c r="J16" s="345"/>
      <c r="K16" s="4"/>
      <c r="L16" s="4"/>
    </row>
    <row r="17" spans="1:10" ht="35.25" customHeight="1">
      <c r="A17" s="319" t="s">
        <v>67</v>
      </c>
      <c r="B17" s="319"/>
      <c r="C17" s="94">
        <f t="shared" ref="C17:H17" si="2">SUM(C8:C16)</f>
        <v>753736</v>
      </c>
      <c r="D17" s="94">
        <f t="shared" si="2"/>
        <v>4352</v>
      </c>
      <c r="E17" s="94">
        <f t="shared" si="2"/>
        <v>758088</v>
      </c>
      <c r="F17" s="94">
        <f t="shared" si="2"/>
        <v>25818994</v>
      </c>
      <c r="G17" s="94">
        <f t="shared" si="2"/>
        <v>4595010</v>
      </c>
      <c r="H17" s="94">
        <f t="shared" si="2"/>
        <v>30414004</v>
      </c>
      <c r="I17" s="334" t="s">
        <v>85</v>
      </c>
      <c r="J17" s="334"/>
    </row>
  </sheetData>
  <mergeCells count="29">
    <mergeCell ref="A10:B10"/>
    <mergeCell ref="A11:B11"/>
    <mergeCell ref="A17:B17"/>
    <mergeCell ref="I16:J16"/>
    <mergeCell ref="I17:J17"/>
    <mergeCell ref="I14:J14"/>
    <mergeCell ref="A12:B12"/>
    <mergeCell ref="I12:J12"/>
    <mergeCell ref="A15:B15"/>
    <mergeCell ref="A16:B16"/>
    <mergeCell ref="I15:J15"/>
    <mergeCell ref="A13:B13"/>
    <mergeCell ref="A14:B14"/>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s>
  <phoneticPr fontId="12"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9"/>
  <sheetViews>
    <sheetView rightToLeft="1" view="pageBreakPreview" zoomScaleNormal="100" zoomScaleSheetLayoutView="100" workbookViewId="0">
      <selection activeCell="G11" sqref="G11:H11"/>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39"/>
      <c r="B1" s="239"/>
      <c r="C1" s="239"/>
      <c r="D1" s="239"/>
      <c r="E1" s="239"/>
      <c r="F1" s="239"/>
      <c r="G1" s="239"/>
      <c r="H1" s="239"/>
    </row>
    <row r="2" spans="1:8" ht="48" customHeight="1">
      <c r="A2" s="368" t="s">
        <v>232</v>
      </c>
      <c r="B2" s="368"/>
      <c r="C2" s="368"/>
      <c r="D2" s="368"/>
      <c r="E2" s="368"/>
      <c r="F2" s="368"/>
      <c r="G2" s="368"/>
      <c r="H2" s="368"/>
    </row>
    <row r="3" spans="1:8" ht="43.5" customHeight="1">
      <c r="A3" s="322" t="s">
        <v>374</v>
      </c>
      <c r="B3" s="322"/>
      <c r="C3" s="322"/>
      <c r="D3" s="322"/>
      <c r="E3" s="322"/>
      <c r="F3" s="322"/>
      <c r="G3" s="322"/>
      <c r="H3" s="322"/>
    </row>
    <row r="4" spans="1:8" ht="15" customHeight="1">
      <c r="A4" s="323">
        <v>2016</v>
      </c>
      <c r="B4" s="323"/>
      <c r="C4" s="323"/>
      <c r="D4" s="323"/>
      <c r="E4" s="323"/>
      <c r="F4" s="323"/>
      <c r="G4" s="323"/>
      <c r="H4" s="323"/>
    </row>
    <row r="5" spans="1:8" ht="15.75">
      <c r="A5" s="51" t="s">
        <v>277</v>
      </c>
      <c r="B5" s="7"/>
      <c r="C5" s="7"/>
      <c r="D5" s="7"/>
      <c r="E5" s="7"/>
      <c r="F5" s="56"/>
      <c r="G5" s="10"/>
      <c r="H5" s="45" t="s">
        <v>495</v>
      </c>
    </row>
    <row r="6" spans="1:8" ht="31.5" customHeight="1">
      <c r="A6" s="369" t="s">
        <v>213</v>
      </c>
      <c r="B6" s="369"/>
      <c r="C6" s="309" t="s">
        <v>211</v>
      </c>
      <c r="D6" s="309"/>
      <c r="E6" s="309"/>
      <c r="F6" s="309"/>
      <c r="G6" s="329" t="s">
        <v>73</v>
      </c>
      <c r="H6" s="329"/>
    </row>
    <row r="7" spans="1:8" ht="90.75" customHeight="1">
      <c r="A7" s="370"/>
      <c r="B7" s="370"/>
      <c r="C7" s="57" t="s">
        <v>417</v>
      </c>
      <c r="D7" s="57" t="s">
        <v>418</v>
      </c>
      <c r="E7" s="166" t="s">
        <v>419</v>
      </c>
      <c r="F7" s="52" t="s">
        <v>210</v>
      </c>
      <c r="G7" s="331"/>
      <c r="H7" s="331"/>
    </row>
    <row r="8" spans="1:8" ht="22.5" customHeight="1">
      <c r="A8" s="318" t="s">
        <v>253</v>
      </c>
      <c r="B8" s="318"/>
      <c r="C8" s="108">
        <v>599</v>
      </c>
      <c r="D8" s="108">
        <v>99</v>
      </c>
      <c r="E8" s="165">
        <v>518</v>
      </c>
      <c r="F8" s="91">
        <f t="shared" ref="F8:F16" si="0">SUM(C8:E8)</f>
        <v>1216</v>
      </c>
      <c r="G8" s="345" t="s">
        <v>75</v>
      </c>
      <c r="H8" s="345"/>
    </row>
    <row r="9" spans="1:8" ht="22.5" customHeight="1">
      <c r="A9" s="320" t="s">
        <v>254</v>
      </c>
      <c r="B9" s="320"/>
      <c r="C9" s="109">
        <v>251</v>
      </c>
      <c r="D9" s="109">
        <v>24</v>
      </c>
      <c r="E9" s="109">
        <v>173</v>
      </c>
      <c r="F9" s="93">
        <f t="shared" si="0"/>
        <v>448</v>
      </c>
      <c r="G9" s="342" t="s">
        <v>76</v>
      </c>
      <c r="H9" s="342"/>
    </row>
    <row r="10" spans="1:8" ht="22.5" customHeight="1">
      <c r="A10" s="318" t="s">
        <v>74</v>
      </c>
      <c r="B10" s="318"/>
      <c r="C10" s="108">
        <v>3485</v>
      </c>
      <c r="D10" s="108">
        <v>2751</v>
      </c>
      <c r="E10" s="108">
        <v>2179</v>
      </c>
      <c r="F10" s="91">
        <f t="shared" si="0"/>
        <v>8415</v>
      </c>
      <c r="G10" s="345" t="s">
        <v>77</v>
      </c>
      <c r="H10" s="345"/>
    </row>
    <row r="11" spans="1:8" ht="22.5" customHeight="1">
      <c r="A11" s="320" t="s">
        <v>360</v>
      </c>
      <c r="B11" s="320"/>
      <c r="C11" s="109">
        <v>4492</v>
      </c>
      <c r="D11" s="109">
        <v>4992</v>
      </c>
      <c r="E11" s="109">
        <v>2773</v>
      </c>
      <c r="F11" s="93">
        <f t="shared" si="0"/>
        <v>12257</v>
      </c>
      <c r="G11" s="342" t="s">
        <v>78</v>
      </c>
      <c r="H11" s="342"/>
    </row>
    <row r="12" spans="1:8" ht="30" customHeight="1">
      <c r="A12" s="344" t="s">
        <v>361</v>
      </c>
      <c r="B12" s="344"/>
      <c r="C12" s="108">
        <v>28948</v>
      </c>
      <c r="D12" s="108">
        <v>23383</v>
      </c>
      <c r="E12" s="108">
        <v>20785</v>
      </c>
      <c r="F12" s="91">
        <f t="shared" si="0"/>
        <v>73116</v>
      </c>
      <c r="G12" s="345" t="s">
        <v>212</v>
      </c>
      <c r="H12" s="345"/>
    </row>
    <row r="13" spans="1:8" ht="22.5" customHeight="1">
      <c r="A13" s="320" t="s">
        <v>362</v>
      </c>
      <c r="B13" s="320"/>
      <c r="C13" s="109">
        <v>6097</v>
      </c>
      <c r="D13" s="109">
        <v>3116</v>
      </c>
      <c r="E13" s="109">
        <v>1504</v>
      </c>
      <c r="F13" s="93">
        <f t="shared" si="0"/>
        <v>10717</v>
      </c>
      <c r="G13" s="342" t="s">
        <v>80</v>
      </c>
      <c r="H13" s="342"/>
    </row>
    <row r="14" spans="1:8" ht="22.5" customHeight="1">
      <c r="A14" s="318" t="s">
        <v>54</v>
      </c>
      <c r="B14" s="318"/>
      <c r="C14" s="108">
        <v>12500</v>
      </c>
      <c r="D14" s="108">
        <v>9739</v>
      </c>
      <c r="E14" s="108">
        <v>3587</v>
      </c>
      <c r="F14" s="91">
        <f t="shared" si="0"/>
        <v>25826</v>
      </c>
      <c r="G14" s="345" t="s">
        <v>81</v>
      </c>
      <c r="H14" s="345"/>
    </row>
    <row r="15" spans="1:8" ht="22.5" customHeight="1">
      <c r="A15" s="320" t="s">
        <v>55</v>
      </c>
      <c r="B15" s="320"/>
      <c r="C15" s="109">
        <v>329477</v>
      </c>
      <c r="D15" s="109">
        <v>147224</v>
      </c>
      <c r="E15" s="109">
        <v>88829</v>
      </c>
      <c r="F15" s="93">
        <f t="shared" si="0"/>
        <v>565530</v>
      </c>
      <c r="G15" s="342" t="s">
        <v>82</v>
      </c>
      <c r="H15" s="342"/>
    </row>
    <row r="16" spans="1:8" ht="22.5" customHeight="1">
      <c r="A16" s="318" t="s">
        <v>52</v>
      </c>
      <c r="B16" s="318"/>
      <c r="C16" s="108">
        <v>26748</v>
      </c>
      <c r="D16" s="108">
        <v>23035</v>
      </c>
      <c r="E16" s="108">
        <v>10780</v>
      </c>
      <c r="F16" s="91">
        <f t="shared" si="0"/>
        <v>60563</v>
      </c>
      <c r="G16" s="345" t="s">
        <v>83</v>
      </c>
      <c r="H16" s="345"/>
    </row>
    <row r="17" spans="1:10" ht="31.5" customHeight="1">
      <c r="A17" s="340" t="s">
        <v>67</v>
      </c>
      <c r="B17" s="340"/>
      <c r="C17" s="94">
        <f>SUM(C8:C16)</f>
        <v>412597</v>
      </c>
      <c r="D17" s="94">
        <f>SUM(D8:D16)</f>
        <v>214363</v>
      </c>
      <c r="E17" s="94">
        <f>SUM(E8:E16)</f>
        <v>131128</v>
      </c>
      <c r="F17" s="94">
        <f>SUM(F8:F16)</f>
        <v>758088</v>
      </c>
      <c r="G17" s="334" t="s">
        <v>85</v>
      </c>
      <c r="H17" s="334"/>
    </row>
    <row r="18" spans="1:10" ht="17.25" customHeight="1">
      <c r="C18" s="11"/>
      <c r="D18" s="11"/>
      <c r="E18" s="11"/>
      <c r="F18" s="11"/>
      <c r="G18" s="11"/>
    </row>
    <row r="19" spans="1:10" ht="15">
      <c r="A19" s="371"/>
      <c r="B19" s="371"/>
      <c r="C19" s="371"/>
      <c r="D19" s="371"/>
      <c r="E19" s="15"/>
      <c r="F19" s="15"/>
      <c r="G19" s="1"/>
      <c r="H19" s="6"/>
      <c r="I19" s="6"/>
      <c r="J19" s="6"/>
    </row>
  </sheetData>
  <mergeCells count="28">
    <mergeCell ref="G17:H17"/>
    <mergeCell ref="G14:H14"/>
    <mergeCell ref="A15:B15"/>
    <mergeCell ref="G11:H11"/>
    <mergeCell ref="G16:H16"/>
    <mergeCell ref="A14:B14"/>
    <mergeCell ref="A13:B13"/>
    <mergeCell ref="G15:H15"/>
    <mergeCell ref="G12:H12"/>
    <mergeCell ref="A19:D19"/>
    <mergeCell ref="A16:B16"/>
    <mergeCell ref="A17:B17"/>
    <mergeCell ref="A12:B12"/>
    <mergeCell ref="A11:B11"/>
    <mergeCell ref="A1:H1"/>
    <mergeCell ref="A2:H2"/>
    <mergeCell ref="A3:H3"/>
    <mergeCell ref="A4:H4"/>
    <mergeCell ref="G8:H8"/>
    <mergeCell ref="A6:B7"/>
    <mergeCell ref="C6:F6"/>
    <mergeCell ref="A9:B9"/>
    <mergeCell ref="A10:B10"/>
    <mergeCell ref="G13:H13"/>
    <mergeCell ref="G6:H7"/>
    <mergeCell ref="A8:B8"/>
    <mergeCell ref="G9:H9"/>
    <mergeCell ref="G10:H10"/>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activeCell="J7" sqref="J7"/>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39"/>
      <c r="B1" s="239"/>
      <c r="C1" s="239"/>
      <c r="D1" s="239"/>
      <c r="E1" s="239"/>
      <c r="F1" s="239"/>
      <c r="G1" s="239"/>
      <c r="H1" s="239"/>
      <c r="I1" s="239"/>
      <c r="J1" s="239"/>
      <c r="K1" s="239"/>
      <c r="L1" s="239"/>
      <c r="M1" s="347"/>
      <c r="N1" s="347"/>
    </row>
    <row r="2" spans="1:14" ht="57" customHeight="1">
      <c r="A2" s="368" t="s">
        <v>216</v>
      </c>
      <c r="B2" s="368"/>
      <c r="C2" s="368"/>
      <c r="D2" s="368"/>
      <c r="E2" s="368"/>
      <c r="F2" s="368"/>
      <c r="G2" s="368"/>
      <c r="H2" s="368"/>
      <c r="I2" s="368"/>
      <c r="J2" s="368"/>
      <c r="K2" s="368"/>
      <c r="L2" s="368"/>
      <c r="M2" s="368"/>
      <c r="N2" s="368"/>
    </row>
    <row r="3" spans="1:14" ht="36.75" customHeight="1">
      <c r="A3" s="322" t="s">
        <v>387</v>
      </c>
      <c r="B3" s="322"/>
      <c r="C3" s="322"/>
      <c r="D3" s="322"/>
      <c r="E3" s="322"/>
      <c r="F3" s="322"/>
      <c r="G3" s="322"/>
      <c r="H3" s="322"/>
      <c r="I3" s="322"/>
      <c r="J3" s="322"/>
      <c r="K3" s="322"/>
      <c r="L3" s="322"/>
      <c r="M3" s="322"/>
      <c r="N3" s="322"/>
    </row>
    <row r="4" spans="1:14" ht="18" customHeight="1">
      <c r="A4" s="372">
        <v>2016</v>
      </c>
      <c r="B4" s="372"/>
      <c r="C4" s="372"/>
      <c r="D4" s="372"/>
      <c r="E4" s="372"/>
      <c r="F4" s="372"/>
      <c r="G4" s="372"/>
      <c r="H4" s="372"/>
      <c r="I4" s="372"/>
      <c r="J4" s="372"/>
      <c r="K4" s="372"/>
      <c r="L4" s="372"/>
      <c r="M4" s="372"/>
      <c r="N4" s="372"/>
    </row>
    <row r="5" spans="1:14" ht="15.75">
      <c r="A5" s="51" t="s">
        <v>278</v>
      </c>
      <c r="B5" s="7"/>
      <c r="C5" s="341"/>
      <c r="D5" s="341"/>
      <c r="E5" s="341"/>
      <c r="F5" s="341"/>
      <c r="G5" s="341"/>
      <c r="H5" s="341"/>
      <c r="I5" s="56"/>
      <c r="K5" s="1"/>
      <c r="L5" s="1"/>
      <c r="M5" s="10"/>
      <c r="N5" s="45" t="s">
        <v>496</v>
      </c>
    </row>
    <row r="6" spans="1:14" ht="65.25" customHeight="1">
      <c r="A6" s="315" t="s">
        <v>134</v>
      </c>
      <c r="B6" s="315"/>
      <c r="C6" s="340" t="s">
        <v>180</v>
      </c>
      <c r="D6" s="340"/>
      <c r="E6" s="340"/>
      <c r="F6" s="340"/>
      <c r="G6" s="62" t="s">
        <v>136</v>
      </c>
      <c r="H6" s="62" t="s">
        <v>53</v>
      </c>
      <c r="I6" s="62" t="s">
        <v>219</v>
      </c>
      <c r="J6" s="62" t="s">
        <v>135</v>
      </c>
      <c r="K6" s="62" t="s">
        <v>218</v>
      </c>
      <c r="L6" s="62" t="s">
        <v>133</v>
      </c>
      <c r="M6" s="329" t="s">
        <v>72</v>
      </c>
      <c r="N6" s="327" t="s">
        <v>217</v>
      </c>
    </row>
    <row r="7" spans="1:14" ht="64.5" customHeight="1">
      <c r="A7" s="317"/>
      <c r="B7" s="317"/>
      <c r="C7" s="53" t="s">
        <v>364</v>
      </c>
      <c r="D7" s="53" t="s">
        <v>181</v>
      </c>
      <c r="E7" s="60" t="s">
        <v>220</v>
      </c>
      <c r="F7" s="60" t="s">
        <v>182</v>
      </c>
      <c r="G7" s="61" t="s">
        <v>137</v>
      </c>
      <c r="H7" s="61" t="s">
        <v>375</v>
      </c>
      <c r="I7" s="61" t="s">
        <v>376</v>
      </c>
      <c r="J7" s="61" t="s">
        <v>377</v>
      </c>
      <c r="K7" s="61" t="s">
        <v>386</v>
      </c>
      <c r="L7" s="61" t="s">
        <v>85</v>
      </c>
      <c r="M7" s="331"/>
      <c r="N7" s="328"/>
    </row>
    <row r="8" spans="1:14" ht="48" customHeight="1">
      <c r="A8" s="318" t="s">
        <v>405</v>
      </c>
      <c r="B8" s="318"/>
      <c r="C8" s="90">
        <v>751819</v>
      </c>
      <c r="D8" s="90">
        <v>5800048</v>
      </c>
      <c r="E8" s="90">
        <v>5484856</v>
      </c>
      <c r="F8" s="90">
        <v>6086364</v>
      </c>
      <c r="G8" s="90">
        <v>899689</v>
      </c>
      <c r="H8" s="90">
        <v>323446</v>
      </c>
      <c r="I8" s="90">
        <v>465477</v>
      </c>
      <c r="J8" s="90">
        <v>105848</v>
      </c>
      <c r="K8" s="90">
        <v>1539210</v>
      </c>
      <c r="L8" s="110">
        <f>SUM(C8:K8)</f>
        <v>21456757</v>
      </c>
      <c r="M8" s="119" t="s">
        <v>408</v>
      </c>
      <c r="N8" s="58">
        <v>41</v>
      </c>
    </row>
    <row r="9" spans="1:14" ht="48" customHeight="1">
      <c r="A9" s="320" t="s">
        <v>406</v>
      </c>
      <c r="B9" s="320"/>
      <c r="C9" s="92">
        <v>164907</v>
      </c>
      <c r="D9" s="92">
        <v>1567936</v>
      </c>
      <c r="E9" s="92">
        <v>1493514</v>
      </c>
      <c r="F9" s="92">
        <v>15460484</v>
      </c>
      <c r="G9" s="92">
        <v>1229873</v>
      </c>
      <c r="H9" s="92">
        <v>179044</v>
      </c>
      <c r="I9" s="92">
        <v>2399459</v>
      </c>
      <c r="J9" s="92">
        <v>134779</v>
      </c>
      <c r="K9" s="92">
        <v>701166</v>
      </c>
      <c r="L9" s="111">
        <f>SUM(C9:K9)</f>
        <v>23331162</v>
      </c>
      <c r="M9" s="120" t="s">
        <v>415</v>
      </c>
      <c r="N9" s="59">
        <v>42</v>
      </c>
    </row>
    <row r="10" spans="1:14" ht="48" customHeight="1">
      <c r="A10" s="318" t="s">
        <v>407</v>
      </c>
      <c r="B10" s="318"/>
      <c r="C10" s="90">
        <v>1255077</v>
      </c>
      <c r="D10" s="90">
        <v>109732</v>
      </c>
      <c r="E10" s="90">
        <v>81703</v>
      </c>
      <c r="F10" s="90">
        <v>5413274</v>
      </c>
      <c r="G10" s="90">
        <v>138778</v>
      </c>
      <c r="H10" s="90">
        <v>58969</v>
      </c>
      <c r="I10" s="90">
        <v>114789</v>
      </c>
      <c r="J10" s="90">
        <v>27335</v>
      </c>
      <c r="K10" s="90">
        <v>662646</v>
      </c>
      <c r="L10" s="110">
        <f>SUM(C10:K10)</f>
        <v>7862303</v>
      </c>
      <c r="M10" s="119" t="s">
        <v>416</v>
      </c>
      <c r="N10" s="58">
        <v>43</v>
      </c>
    </row>
    <row r="11" spans="1:14" ht="51" customHeight="1">
      <c r="A11" s="340" t="s">
        <v>67</v>
      </c>
      <c r="B11" s="340"/>
      <c r="C11" s="112">
        <f>SUM(C8:C10)</f>
        <v>2171803</v>
      </c>
      <c r="D11" s="112">
        <f t="shared" ref="D11:K11" si="0">SUM(D8:D10)</f>
        <v>7477716</v>
      </c>
      <c r="E11" s="112">
        <f t="shared" si="0"/>
        <v>7060073</v>
      </c>
      <c r="F11" s="112">
        <f t="shared" si="0"/>
        <v>26960122</v>
      </c>
      <c r="G11" s="112">
        <f t="shared" si="0"/>
        <v>2268340</v>
      </c>
      <c r="H11" s="112">
        <f t="shared" si="0"/>
        <v>561459</v>
      </c>
      <c r="I11" s="112">
        <f t="shared" si="0"/>
        <v>2979725</v>
      </c>
      <c r="J11" s="112">
        <f t="shared" si="0"/>
        <v>267962</v>
      </c>
      <c r="K11" s="112">
        <f t="shared" si="0"/>
        <v>2903022</v>
      </c>
      <c r="L11" s="112">
        <f>SUM(L8:L10)</f>
        <v>52650222</v>
      </c>
      <c r="M11" s="348" t="s">
        <v>85</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Normal="100" zoomScaleSheetLayoutView="100" workbookViewId="0">
      <selection activeCell="F7" sqref="F7"/>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9"/>
      <c r="B1" s="239"/>
      <c r="C1" s="239"/>
      <c r="D1" s="239"/>
      <c r="E1" s="239"/>
      <c r="F1" s="239"/>
      <c r="G1" s="239"/>
      <c r="H1" s="239"/>
      <c r="I1" s="239"/>
      <c r="J1" s="239"/>
      <c r="K1" s="239"/>
      <c r="L1" s="239"/>
      <c r="M1" s="239"/>
      <c r="N1" s="13"/>
      <c r="O1" s="13"/>
      <c r="P1" s="13"/>
      <c r="Q1" s="13"/>
      <c r="R1" s="13"/>
    </row>
    <row r="2" spans="1:18" ht="62.25" customHeight="1">
      <c r="A2" s="368" t="s">
        <v>226</v>
      </c>
      <c r="B2" s="368"/>
      <c r="C2" s="368"/>
      <c r="D2" s="368"/>
      <c r="E2" s="368"/>
      <c r="F2" s="368"/>
      <c r="G2" s="368"/>
      <c r="H2" s="368"/>
      <c r="I2" s="368"/>
      <c r="J2" s="368"/>
      <c r="K2" s="368"/>
      <c r="L2" s="368"/>
      <c r="M2" s="368"/>
      <c r="N2" s="8"/>
      <c r="O2" s="8"/>
      <c r="P2" s="8"/>
      <c r="Q2" s="8"/>
      <c r="R2" s="8"/>
    </row>
    <row r="3" spans="1:18" ht="38.25" customHeight="1">
      <c r="A3" s="322" t="s">
        <v>389</v>
      </c>
      <c r="B3" s="322"/>
      <c r="C3" s="322"/>
      <c r="D3" s="322"/>
      <c r="E3" s="322"/>
      <c r="F3" s="322"/>
      <c r="G3" s="322"/>
      <c r="H3" s="322"/>
      <c r="I3" s="322"/>
      <c r="J3" s="322"/>
      <c r="K3" s="322"/>
      <c r="L3" s="322"/>
      <c r="M3" s="322"/>
      <c r="N3" s="5"/>
      <c r="O3" s="5"/>
      <c r="P3" s="5"/>
      <c r="Q3" s="5"/>
      <c r="R3" s="5"/>
    </row>
    <row r="4" spans="1:18" ht="15.75" customHeight="1">
      <c r="A4" s="323">
        <v>2016</v>
      </c>
      <c r="B4" s="323"/>
      <c r="C4" s="323"/>
      <c r="D4" s="323"/>
      <c r="E4" s="323"/>
      <c r="F4" s="323"/>
      <c r="G4" s="323"/>
      <c r="H4" s="323"/>
      <c r="I4" s="323"/>
      <c r="J4" s="323"/>
      <c r="K4" s="323"/>
      <c r="L4" s="323"/>
      <c r="M4" s="323"/>
      <c r="N4" s="9"/>
      <c r="O4" s="9"/>
      <c r="P4" s="9"/>
      <c r="Q4" s="9"/>
      <c r="R4" s="9"/>
    </row>
    <row r="5" spans="1:18" ht="15.75">
      <c r="A5" s="51" t="s">
        <v>279</v>
      </c>
      <c r="B5" s="7"/>
      <c r="C5" s="341"/>
      <c r="D5" s="341"/>
      <c r="E5" s="341"/>
      <c r="F5" s="341"/>
      <c r="G5" s="341"/>
      <c r="H5" s="341"/>
      <c r="I5" s="56"/>
      <c r="K5" s="1"/>
      <c r="L5" s="10"/>
      <c r="M5" s="45" t="s">
        <v>497</v>
      </c>
    </row>
    <row r="6" spans="1:18" ht="103.5" customHeight="1">
      <c r="A6" s="319" t="s">
        <v>134</v>
      </c>
      <c r="B6" s="319"/>
      <c r="C6" s="65" t="s">
        <v>383</v>
      </c>
      <c r="D6" s="65" t="s">
        <v>382</v>
      </c>
      <c r="E6" s="65" t="s">
        <v>381</v>
      </c>
      <c r="F6" s="65" t="s">
        <v>380</v>
      </c>
      <c r="G6" s="65" t="s">
        <v>378</v>
      </c>
      <c r="H6" s="65" t="s">
        <v>379</v>
      </c>
      <c r="I6" s="65" t="s">
        <v>388</v>
      </c>
      <c r="J6" s="65" t="s">
        <v>385</v>
      </c>
      <c r="K6" s="65" t="s">
        <v>188</v>
      </c>
      <c r="L6" s="66" t="s">
        <v>72</v>
      </c>
      <c r="M6" s="67" t="s">
        <v>183</v>
      </c>
    </row>
    <row r="7" spans="1:18" ht="45" customHeight="1">
      <c r="A7" s="318" t="s">
        <v>405</v>
      </c>
      <c r="B7" s="318"/>
      <c r="C7" s="90">
        <v>232112</v>
      </c>
      <c r="D7" s="90">
        <v>514046</v>
      </c>
      <c r="E7" s="90">
        <v>587522</v>
      </c>
      <c r="F7" s="90">
        <v>279804</v>
      </c>
      <c r="G7" s="90">
        <v>1675014</v>
      </c>
      <c r="H7" s="90">
        <v>337758</v>
      </c>
      <c r="I7" s="90">
        <v>444920</v>
      </c>
      <c r="J7" s="90">
        <v>1207575</v>
      </c>
      <c r="K7" s="91">
        <f>SUM(C7:J7)</f>
        <v>5278751</v>
      </c>
      <c r="L7" s="119" t="s">
        <v>408</v>
      </c>
      <c r="M7" s="63">
        <v>41</v>
      </c>
      <c r="N7" s="4"/>
    </row>
    <row r="8" spans="1:18" ht="45" customHeight="1">
      <c r="A8" s="320" t="s">
        <v>406</v>
      </c>
      <c r="B8" s="320"/>
      <c r="C8" s="92">
        <v>105218</v>
      </c>
      <c r="D8" s="92">
        <v>416537</v>
      </c>
      <c r="E8" s="92">
        <v>669404</v>
      </c>
      <c r="F8" s="92">
        <v>400909</v>
      </c>
      <c r="G8" s="92">
        <v>2047059</v>
      </c>
      <c r="H8" s="92">
        <v>455602</v>
      </c>
      <c r="I8" s="92">
        <v>424515</v>
      </c>
      <c r="J8" s="92">
        <v>2690048</v>
      </c>
      <c r="K8" s="93">
        <f>SUM(C8:J8)</f>
        <v>7209292</v>
      </c>
      <c r="L8" s="120" t="s">
        <v>415</v>
      </c>
      <c r="M8" s="64">
        <v>42</v>
      </c>
      <c r="N8" s="4"/>
    </row>
    <row r="9" spans="1:18" ht="45" customHeight="1">
      <c r="A9" s="318" t="s">
        <v>407</v>
      </c>
      <c r="B9" s="318"/>
      <c r="C9" s="90">
        <v>36429</v>
      </c>
      <c r="D9" s="90">
        <v>89096</v>
      </c>
      <c r="E9" s="90">
        <v>3075</v>
      </c>
      <c r="F9" s="90">
        <v>82122</v>
      </c>
      <c r="G9" s="90">
        <v>158716</v>
      </c>
      <c r="H9" s="90">
        <v>34110</v>
      </c>
      <c r="I9" s="90">
        <v>321547</v>
      </c>
      <c r="J9" s="90">
        <v>958745</v>
      </c>
      <c r="K9" s="91">
        <f>SUM(C9:J9)</f>
        <v>1683840</v>
      </c>
      <c r="L9" s="119" t="s">
        <v>416</v>
      </c>
      <c r="M9" s="63">
        <v>43</v>
      </c>
      <c r="N9" s="4"/>
    </row>
    <row r="10" spans="1:18" ht="44.25" customHeight="1">
      <c r="A10" s="319" t="s">
        <v>67</v>
      </c>
      <c r="B10" s="319"/>
      <c r="C10" s="94">
        <f>SUM(C7:C9)</f>
        <v>373759</v>
      </c>
      <c r="D10" s="94">
        <f t="shared" ref="D10:K10" si="0">SUM(D7:D9)</f>
        <v>1019679</v>
      </c>
      <c r="E10" s="94">
        <f t="shared" si="0"/>
        <v>1260001</v>
      </c>
      <c r="F10" s="94">
        <f t="shared" si="0"/>
        <v>762835</v>
      </c>
      <c r="G10" s="94">
        <f t="shared" si="0"/>
        <v>3880789</v>
      </c>
      <c r="H10" s="94">
        <f t="shared" si="0"/>
        <v>827470</v>
      </c>
      <c r="I10" s="94">
        <f t="shared" si="0"/>
        <v>1190982</v>
      </c>
      <c r="J10" s="94">
        <f t="shared" si="0"/>
        <v>4856368</v>
      </c>
      <c r="K10" s="94">
        <f t="shared" si="0"/>
        <v>14171883</v>
      </c>
      <c r="L10" s="334" t="s">
        <v>85</v>
      </c>
      <c r="M10" s="334"/>
    </row>
  </sheetData>
  <mergeCells count="11">
    <mergeCell ref="L10:M10"/>
    <mergeCell ref="C5:H5"/>
    <mergeCell ref="A1:M1"/>
    <mergeCell ref="A2:M2"/>
    <mergeCell ref="A3:M3"/>
    <mergeCell ref="A4:M4"/>
    <mergeCell ref="A7:B7"/>
    <mergeCell ref="A6:B6"/>
    <mergeCell ref="A8:B8"/>
    <mergeCell ref="A9:B9"/>
    <mergeCell ref="A10:B10"/>
  </mergeCells>
  <phoneticPr fontId="12"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activeCell="G4" sqref="G4"/>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9"/>
      <c r="B1" s="239"/>
      <c r="C1" s="239"/>
      <c r="D1" s="239"/>
      <c r="E1" s="239"/>
      <c r="F1" s="13"/>
      <c r="G1" s="13"/>
      <c r="H1" s="13"/>
      <c r="I1" s="13"/>
      <c r="J1" s="13"/>
    </row>
    <row r="2" spans="1:10" ht="45" customHeight="1">
      <c r="A2" s="321" t="s">
        <v>1</v>
      </c>
      <c r="B2" s="321"/>
      <c r="C2" s="321"/>
      <c r="D2" s="321"/>
      <c r="E2" s="321"/>
      <c r="F2" s="8"/>
      <c r="G2" s="8"/>
      <c r="H2" s="8"/>
      <c r="I2" s="8"/>
      <c r="J2" s="8"/>
    </row>
    <row r="3" spans="1:10" ht="34.5" customHeight="1">
      <c r="A3" s="322" t="s">
        <v>390</v>
      </c>
      <c r="B3" s="322"/>
      <c r="C3" s="322"/>
      <c r="D3" s="322"/>
      <c r="E3" s="322"/>
      <c r="F3" s="5"/>
      <c r="G3" s="5"/>
      <c r="H3" s="5"/>
      <c r="I3" s="5"/>
      <c r="J3" s="5"/>
    </row>
    <row r="4" spans="1:10" ht="16.5" customHeight="1">
      <c r="A4" s="323">
        <v>2016</v>
      </c>
      <c r="B4" s="323"/>
      <c r="C4" s="323"/>
      <c r="D4" s="323"/>
      <c r="E4" s="323"/>
      <c r="F4" s="9"/>
      <c r="G4" s="9"/>
      <c r="H4" s="9"/>
      <c r="I4" s="9"/>
      <c r="J4" s="9"/>
    </row>
    <row r="5" spans="1:10" ht="15.75">
      <c r="A5" s="51" t="s">
        <v>280</v>
      </c>
      <c r="B5" s="7"/>
      <c r="C5" s="1"/>
      <c r="D5" s="10"/>
      <c r="E5" s="45" t="s">
        <v>498</v>
      </c>
    </row>
    <row r="6" spans="1:10" ht="47.25" customHeight="1">
      <c r="A6" s="319" t="s">
        <v>18</v>
      </c>
      <c r="B6" s="319"/>
      <c r="C6" s="67" t="s">
        <v>221</v>
      </c>
      <c r="D6" s="348" t="s">
        <v>17</v>
      </c>
      <c r="E6" s="348"/>
    </row>
    <row r="7" spans="1:10" ht="24" customHeight="1">
      <c r="A7" s="69" t="s">
        <v>366</v>
      </c>
      <c r="B7" s="69"/>
      <c r="C7" s="113"/>
      <c r="D7" s="73"/>
      <c r="E7" s="74" t="s">
        <v>21</v>
      </c>
      <c r="F7" s="4"/>
    </row>
    <row r="8" spans="1:10" ht="20.25" customHeight="1">
      <c r="A8" s="77"/>
      <c r="B8" s="78" t="s">
        <v>2</v>
      </c>
      <c r="C8" s="77">
        <v>22441002</v>
      </c>
      <c r="D8" s="79" t="s">
        <v>22</v>
      </c>
      <c r="E8" s="80"/>
      <c r="F8" s="4"/>
    </row>
    <row r="9" spans="1:10" ht="20.25" customHeight="1">
      <c r="A9" s="70"/>
      <c r="B9" s="71" t="s">
        <v>3</v>
      </c>
      <c r="C9" s="70">
        <v>48905922</v>
      </c>
      <c r="D9" s="73" t="s">
        <v>23</v>
      </c>
      <c r="E9" s="75"/>
      <c r="F9" s="4"/>
    </row>
    <row r="10" spans="1:10" ht="20.25" customHeight="1">
      <c r="A10" s="77"/>
      <c r="B10" s="78" t="s">
        <v>19</v>
      </c>
      <c r="C10" s="77"/>
      <c r="D10" s="79" t="s">
        <v>24</v>
      </c>
      <c r="E10" s="80"/>
      <c r="F10" s="4"/>
    </row>
    <row r="11" spans="1:10" ht="28.5" customHeight="1">
      <c r="A11" s="70"/>
      <c r="B11" s="72" t="s">
        <v>290</v>
      </c>
      <c r="C11" s="70">
        <v>12586973</v>
      </c>
      <c r="D11" s="76" t="s">
        <v>25</v>
      </c>
      <c r="E11" s="75"/>
    </row>
    <row r="12" spans="1:10" ht="20.25" customHeight="1">
      <c r="A12" s="77"/>
      <c r="B12" s="81" t="s">
        <v>184</v>
      </c>
      <c r="C12" s="77">
        <v>77061266</v>
      </c>
      <c r="D12" s="82" t="s">
        <v>26</v>
      </c>
      <c r="E12" s="80"/>
    </row>
    <row r="13" spans="1:10" ht="20.25" customHeight="1">
      <c r="A13" s="70"/>
      <c r="B13" s="71" t="s">
        <v>4</v>
      </c>
      <c r="C13" s="70">
        <v>8137047</v>
      </c>
      <c r="D13" s="73" t="s">
        <v>27</v>
      </c>
      <c r="E13" s="75"/>
    </row>
    <row r="14" spans="1:10" ht="24" customHeight="1">
      <c r="A14" s="83" t="s">
        <v>160</v>
      </c>
      <c r="B14" s="83"/>
      <c r="C14" s="115">
        <v>4625742</v>
      </c>
      <c r="D14" s="79"/>
      <c r="E14" s="84" t="s">
        <v>161</v>
      </c>
      <c r="F14" s="4"/>
    </row>
    <row r="15" spans="1:10" ht="30" customHeight="1">
      <c r="A15" s="349" t="s">
        <v>67</v>
      </c>
      <c r="B15" s="349"/>
      <c r="C15" s="116">
        <f>SUM(C7:C14)</f>
        <v>173757952</v>
      </c>
      <c r="D15" s="350" t="s">
        <v>85</v>
      </c>
      <c r="E15" s="351"/>
    </row>
  </sheetData>
  <mergeCells count="8">
    <mergeCell ref="A1:E1"/>
    <mergeCell ref="A2:E2"/>
    <mergeCell ref="A3:E3"/>
    <mergeCell ref="A4:E4"/>
    <mergeCell ref="A15:B15"/>
    <mergeCell ref="D15:E15"/>
    <mergeCell ref="D6:E6"/>
    <mergeCell ref="A6:B6"/>
  </mergeCells>
  <phoneticPr fontId="12"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E9" sqref="E9"/>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39"/>
      <c r="B1" s="239"/>
      <c r="C1" s="239"/>
      <c r="D1" s="239"/>
      <c r="E1" s="239"/>
      <c r="F1" s="239"/>
      <c r="G1" s="239"/>
      <c r="H1" s="239"/>
      <c r="I1" s="239"/>
      <c r="J1" s="239"/>
      <c r="K1" s="239"/>
      <c r="L1" s="239"/>
      <c r="M1" s="239"/>
    </row>
    <row r="2" spans="1:13" ht="37.5" customHeight="1">
      <c r="A2" s="321" t="s">
        <v>228</v>
      </c>
      <c r="B2" s="321"/>
      <c r="C2" s="321"/>
      <c r="D2" s="321"/>
      <c r="E2" s="321"/>
      <c r="F2" s="321"/>
      <c r="G2" s="321"/>
      <c r="H2" s="321"/>
      <c r="I2" s="321"/>
      <c r="J2" s="321"/>
      <c r="K2" s="321"/>
      <c r="L2" s="321"/>
      <c r="M2" s="321"/>
    </row>
    <row r="3" spans="1:13" ht="33.75" customHeight="1">
      <c r="A3" s="322" t="s">
        <v>391</v>
      </c>
      <c r="B3" s="322"/>
      <c r="C3" s="322"/>
      <c r="D3" s="322"/>
      <c r="E3" s="322"/>
      <c r="F3" s="322"/>
      <c r="G3" s="322"/>
      <c r="H3" s="322"/>
      <c r="I3" s="322"/>
      <c r="J3" s="322"/>
      <c r="K3" s="322"/>
      <c r="L3" s="322"/>
      <c r="M3" s="322"/>
    </row>
    <row r="4" spans="1:13" ht="15" customHeight="1">
      <c r="A4" s="323">
        <v>2016</v>
      </c>
      <c r="B4" s="323"/>
      <c r="C4" s="323"/>
      <c r="D4" s="323"/>
      <c r="E4" s="323"/>
      <c r="F4" s="323"/>
      <c r="G4" s="323"/>
      <c r="H4" s="323"/>
      <c r="I4" s="323"/>
      <c r="J4" s="323"/>
      <c r="K4" s="323"/>
      <c r="L4" s="323"/>
      <c r="M4" s="323"/>
    </row>
    <row r="5" spans="1:13" ht="15.75">
      <c r="A5" s="51" t="s">
        <v>281</v>
      </c>
      <c r="B5" s="7"/>
      <c r="C5" s="7"/>
      <c r="D5" s="7"/>
      <c r="E5" s="7"/>
      <c r="F5" s="7"/>
      <c r="G5" s="7"/>
      <c r="H5" s="7"/>
      <c r="I5" s="7"/>
      <c r="J5" s="7"/>
      <c r="K5" s="56"/>
      <c r="L5" s="10"/>
      <c r="M5" s="45" t="s">
        <v>499</v>
      </c>
    </row>
    <row r="6" spans="1:13" ht="30" customHeight="1">
      <c r="A6" s="315" t="s">
        <v>134</v>
      </c>
      <c r="B6" s="315"/>
      <c r="C6" s="340" t="s">
        <v>229</v>
      </c>
      <c r="D6" s="340"/>
      <c r="E6" s="340"/>
      <c r="F6" s="340" t="s">
        <v>185</v>
      </c>
      <c r="G6" s="340"/>
      <c r="H6" s="340"/>
      <c r="I6" s="315" t="s">
        <v>48</v>
      </c>
      <c r="J6" s="315" t="s">
        <v>50</v>
      </c>
      <c r="K6" s="315" t="s">
        <v>49</v>
      </c>
      <c r="L6" s="354" t="s">
        <v>72</v>
      </c>
      <c r="M6" s="327" t="s">
        <v>192</v>
      </c>
    </row>
    <row r="7" spans="1:13" ht="44.25" customHeight="1">
      <c r="A7" s="317"/>
      <c r="B7" s="317"/>
      <c r="C7" s="53" t="s">
        <v>186</v>
      </c>
      <c r="D7" s="53" t="s">
        <v>187</v>
      </c>
      <c r="E7" s="53" t="s">
        <v>188</v>
      </c>
      <c r="F7" s="60" t="s">
        <v>189</v>
      </c>
      <c r="G7" s="60" t="s">
        <v>190</v>
      </c>
      <c r="H7" s="60" t="s">
        <v>191</v>
      </c>
      <c r="I7" s="317"/>
      <c r="J7" s="317"/>
      <c r="K7" s="317"/>
      <c r="L7" s="355"/>
      <c r="M7" s="352"/>
    </row>
    <row r="8" spans="1:13" ht="55.5" customHeight="1">
      <c r="A8" s="375" t="s">
        <v>405</v>
      </c>
      <c r="B8" s="375"/>
      <c r="C8" s="126">
        <v>55326124</v>
      </c>
      <c r="D8" s="126">
        <v>2087131</v>
      </c>
      <c r="E8" s="148">
        <f>SUM(C8:D8)</f>
        <v>57413255</v>
      </c>
      <c r="F8" s="126">
        <v>21456758</v>
      </c>
      <c r="G8" s="126">
        <v>5278751</v>
      </c>
      <c r="H8" s="148">
        <f>SUM(F8:G8)</f>
        <v>26735509</v>
      </c>
      <c r="I8" s="148">
        <f>SUM(E8-H8)</f>
        <v>30677746</v>
      </c>
      <c r="J8" s="126">
        <v>1667412</v>
      </c>
      <c r="K8" s="148">
        <f>SUM(I8-J8)</f>
        <v>29010334</v>
      </c>
      <c r="L8" s="127" t="s">
        <v>408</v>
      </c>
      <c r="M8" s="128">
        <v>41</v>
      </c>
    </row>
    <row r="9" spans="1:13" ht="55.5" customHeight="1">
      <c r="A9" s="376" t="s">
        <v>406</v>
      </c>
      <c r="B9" s="376"/>
      <c r="C9" s="129">
        <v>54254869</v>
      </c>
      <c r="D9" s="129">
        <v>1426409</v>
      </c>
      <c r="E9" s="147">
        <f>SUM(C9:D9)</f>
        <v>55681278</v>
      </c>
      <c r="F9" s="129">
        <v>23331162</v>
      </c>
      <c r="G9" s="129">
        <v>7209292</v>
      </c>
      <c r="H9" s="147">
        <f>SUM(F9:G9)</f>
        <v>30540454</v>
      </c>
      <c r="I9" s="147">
        <f>SUM(E9-H9)</f>
        <v>25140824</v>
      </c>
      <c r="J9" s="129">
        <v>1777816</v>
      </c>
      <c r="K9" s="147">
        <f>SUM(I9-J9)</f>
        <v>23363008</v>
      </c>
      <c r="L9" s="130" t="s">
        <v>415</v>
      </c>
      <c r="M9" s="131">
        <v>42</v>
      </c>
    </row>
    <row r="10" spans="1:13" ht="55.5" customHeight="1">
      <c r="A10" s="377" t="s">
        <v>407</v>
      </c>
      <c r="B10" s="377"/>
      <c r="C10" s="132">
        <v>18979983</v>
      </c>
      <c r="D10" s="132">
        <v>1112204</v>
      </c>
      <c r="E10" s="146">
        <f>SUM(C10:D10)</f>
        <v>20092187</v>
      </c>
      <c r="F10" s="132">
        <v>7862303</v>
      </c>
      <c r="G10" s="132">
        <v>1683843</v>
      </c>
      <c r="H10" s="146">
        <f>SUM(F10:G10)</f>
        <v>9546146</v>
      </c>
      <c r="I10" s="146">
        <f>SUM(E10-H10)</f>
        <v>10546041</v>
      </c>
      <c r="J10" s="132">
        <v>329333</v>
      </c>
      <c r="K10" s="146">
        <f>SUM(I10-J10)</f>
        <v>10216708</v>
      </c>
      <c r="L10" s="133" t="s">
        <v>416</v>
      </c>
      <c r="M10" s="134">
        <v>43</v>
      </c>
    </row>
    <row r="11" spans="1:13" ht="42.75" customHeight="1">
      <c r="A11" s="373" t="s">
        <v>67</v>
      </c>
      <c r="B11" s="373"/>
      <c r="C11" s="135">
        <f>SUM(C8:C10)</f>
        <v>128560976</v>
      </c>
      <c r="D11" s="135">
        <f t="shared" ref="D11:K11" si="0">SUM(D8:D10)</f>
        <v>4625744</v>
      </c>
      <c r="E11" s="135">
        <f>SUM(C11:D11)</f>
        <v>133186720</v>
      </c>
      <c r="F11" s="135">
        <f t="shared" si="0"/>
        <v>52650223</v>
      </c>
      <c r="G11" s="135">
        <f t="shared" si="0"/>
        <v>14171886</v>
      </c>
      <c r="H11" s="135">
        <f>SUM(F11:G11)</f>
        <v>66822109</v>
      </c>
      <c r="I11" s="135">
        <f t="shared" si="0"/>
        <v>66364611</v>
      </c>
      <c r="J11" s="135">
        <f t="shared" si="0"/>
        <v>3774561</v>
      </c>
      <c r="K11" s="135">
        <f t="shared" si="0"/>
        <v>62590050</v>
      </c>
      <c r="L11" s="374" t="s">
        <v>85</v>
      </c>
      <c r="M11" s="374"/>
    </row>
  </sheetData>
  <mergeCells count="17">
    <mergeCell ref="A11:B11"/>
    <mergeCell ref="L11:M11"/>
    <mergeCell ref="A6:B7"/>
    <mergeCell ref="L6:L7"/>
    <mergeCell ref="M6:M7"/>
    <mergeCell ref="C6:E6"/>
    <mergeCell ref="A8:B8"/>
    <mergeCell ref="F6:H6"/>
    <mergeCell ref="A9:B9"/>
    <mergeCell ref="A10:B10"/>
    <mergeCell ref="I6:I7"/>
    <mergeCell ref="A1:M1"/>
    <mergeCell ref="A2:M2"/>
    <mergeCell ref="A3:M3"/>
    <mergeCell ref="A4:M4"/>
    <mergeCell ref="K6:K7"/>
    <mergeCell ref="J6:J7"/>
  </mergeCells>
  <phoneticPr fontId="12"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2"/>
  <sheetViews>
    <sheetView rightToLeft="1" view="pageBreakPreview" zoomScaleSheetLayoutView="100" workbookViewId="0">
      <selection activeCell="D6" sqref="D6"/>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39"/>
      <c r="B1" s="239"/>
      <c r="C1" s="239"/>
      <c r="D1" s="239"/>
      <c r="E1" s="239"/>
      <c r="F1" s="239"/>
      <c r="G1" s="239"/>
      <c r="H1" s="239"/>
      <c r="I1" s="239"/>
      <c r="J1" s="239"/>
      <c r="K1" s="239"/>
    </row>
    <row r="2" spans="1:13" ht="39" customHeight="1">
      <c r="A2" s="321" t="s">
        <v>223</v>
      </c>
      <c r="B2" s="321"/>
      <c r="C2" s="321"/>
      <c r="D2" s="321"/>
      <c r="E2" s="321"/>
      <c r="F2" s="321"/>
      <c r="G2" s="321"/>
      <c r="H2" s="321"/>
      <c r="I2" s="321"/>
      <c r="J2" s="321"/>
      <c r="K2" s="321"/>
    </row>
    <row r="3" spans="1:13" ht="35.25" customHeight="1">
      <c r="A3" s="322" t="s">
        <v>392</v>
      </c>
      <c r="B3" s="322"/>
      <c r="C3" s="322"/>
      <c r="D3" s="322"/>
      <c r="E3" s="322"/>
      <c r="F3" s="322"/>
      <c r="G3" s="322"/>
      <c r="H3" s="322"/>
      <c r="I3" s="322"/>
      <c r="J3" s="322"/>
      <c r="K3" s="322"/>
    </row>
    <row r="4" spans="1:13" ht="15" customHeight="1">
      <c r="A4" s="323">
        <v>2016</v>
      </c>
      <c r="B4" s="323"/>
      <c r="C4" s="323"/>
      <c r="D4" s="323"/>
      <c r="E4" s="323"/>
      <c r="F4" s="323"/>
      <c r="G4" s="323"/>
      <c r="H4" s="323"/>
      <c r="I4" s="323"/>
      <c r="J4" s="323"/>
      <c r="K4" s="323"/>
    </row>
    <row r="5" spans="1:13" ht="15.75">
      <c r="A5" s="7" t="s">
        <v>423</v>
      </c>
      <c r="B5" s="7"/>
      <c r="C5" s="3"/>
      <c r="D5" s="1"/>
      <c r="E5" s="1"/>
      <c r="F5" s="1"/>
      <c r="G5" s="10"/>
      <c r="H5" s="1"/>
      <c r="I5" s="1"/>
      <c r="J5" s="10"/>
      <c r="K5" s="10" t="s">
        <v>424</v>
      </c>
    </row>
    <row r="6" spans="1:13" ht="78" customHeight="1">
      <c r="A6" s="357" t="s">
        <v>134</v>
      </c>
      <c r="B6" s="357"/>
      <c r="C6" s="101" t="s">
        <v>201</v>
      </c>
      <c r="D6" s="101" t="s">
        <v>196</v>
      </c>
      <c r="E6" s="101" t="s">
        <v>197</v>
      </c>
      <c r="F6" s="101" t="s">
        <v>193</v>
      </c>
      <c r="G6" s="101" t="s">
        <v>194</v>
      </c>
      <c r="H6" s="359" t="s">
        <v>198</v>
      </c>
      <c r="I6" s="360"/>
      <c r="J6" s="361" t="s">
        <v>72</v>
      </c>
      <c r="K6" s="363" t="s">
        <v>195</v>
      </c>
    </row>
    <row r="7" spans="1:13" ht="45" customHeight="1">
      <c r="A7" s="358"/>
      <c r="B7" s="358"/>
      <c r="C7" s="102" t="s">
        <v>117</v>
      </c>
      <c r="D7" s="102" t="s">
        <v>116</v>
      </c>
      <c r="E7" s="102" t="s">
        <v>115</v>
      </c>
      <c r="F7" s="102" t="s">
        <v>118</v>
      </c>
      <c r="G7" s="102" t="s">
        <v>119</v>
      </c>
      <c r="H7" s="103" t="s">
        <v>199</v>
      </c>
      <c r="I7" s="103" t="s">
        <v>200</v>
      </c>
      <c r="J7" s="362"/>
      <c r="K7" s="364"/>
    </row>
    <row r="8" spans="1:13" ht="49.5" customHeight="1">
      <c r="A8" s="356" t="s">
        <v>405</v>
      </c>
      <c r="B8" s="356"/>
      <c r="C8" s="96">
        <v>34113</v>
      </c>
      <c r="D8" s="97">
        <v>37</v>
      </c>
      <c r="E8" s="97">
        <v>9</v>
      </c>
      <c r="F8" s="96">
        <v>139151</v>
      </c>
      <c r="G8" s="96">
        <v>74353</v>
      </c>
      <c r="H8" s="96">
        <v>14066438</v>
      </c>
      <c r="I8" s="96">
        <v>14943896</v>
      </c>
      <c r="J8" s="162" t="s">
        <v>408</v>
      </c>
      <c r="K8" s="95">
        <v>41</v>
      </c>
    </row>
    <row r="9" spans="1:13" ht="49.5" customHeight="1">
      <c r="A9" s="366" t="s">
        <v>406</v>
      </c>
      <c r="B9" s="366"/>
      <c r="C9" s="99">
        <v>60369.353504180232</v>
      </c>
      <c r="D9" s="99">
        <v>41.816000000000003</v>
      </c>
      <c r="E9" s="99">
        <v>13</v>
      </c>
      <c r="F9" s="98">
        <v>324390.60739813052</v>
      </c>
      <c r="G9" s="98">
        <v>138564.16652405812</v>
      </c>
      <c r="H9" s="98">
        <v>11790699</v>
      </c>
      <c r="I9" s="98">
        <v>11572310</v>
      </c>
      <c r="J9" s="163" t="s">
        <v>415</v>
      </c>
      <c r="K9" s="100">
        <v>42</v>
      </c>
      <c r="M9" s="164"/>
    </row>
    <row r="10" spans="1:13" ht="49.5" customHeight="1">
      <c r="A10" s="356" t="s">
        <v>407</v>
      </c>
      <c r="B10" s="356"/>
      <c r="C10" s="97">
        <v>37199.524750750483</v>
      </c>
      <c r="D10" s="97">
        <v>40.694323144104807</v>
      </c>
      <c r="E10" s="97">
        <v>10</v>
      </c>
      <c r="F10" s="96">
        <v>206207.34995861258</v>
      </c>
      <c r="G10" s="96">
        <v>165449.06666208405</v>
      </c>
      <c r="H10" s="96">
        <v>4556865</v>
      </c>
      <c r="I10" s="96">
        <v>5659840</v>
      </c>
      <c r="J10" s="162" t="s">
        <v>416</v>
      </c>
      <c r="K10" s="95">
        <v>43</v>
      </c>
    </row>
    <row r="11" spans="1:13" ht="40.5" customHeight="1">
      <c r="A11" s="353" t="s">
        <v>67</v>
      </c>
      <c r="B11" s="353"/>
      <c r="C11" s="104">
        <v>40143</v>
      </c>
      <c r="D11" s="104">
        <v>40</v>
      </c>
      <c r="E11" s="104">
        <v>11</v>
      </c>
      <c r="F11" s="104">
        <v>175688</v>
      </c>
      <c r="G11" s="104">
        <v>87542</v>
      </c>
      <c r="H11" s="104">
        <f>SUM(H8:H10)</f>
        <v>30414002</v>
      </c>
      <c r="I11" s="104">
        <f>SUM(I8:I10)</f>
        <v>32176046</v>
      </c>
      <c r="J11" s="367" t="s">
        <v>85</v>
      </c>
      <c r="K11" s="367"/>
    </row>
    <row r="12" spans="1:13" s="54" customFormat="1" ht="21.75" customHeight="1">
      <c r="A12" s="312" t="s">
        <v>393</v>
      </c>
      <c r="B12" s="312"/>
      <c r="C12" s="312"/>
      <c r="D12" s="312"/>
      <c r="E12" s="151"/>
      <c r="F12" s="378" t="s">
        <v>51</v>
      </c>
      <c r="G12" s="378"/>
      <c r="H12" s="378"/>
      <c r="I12" s="378"/>
      <c r="J12" s="378"/>
      <c r="K12" s="378"/>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2"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D26" sqref="D26"/>
    </sheetView>
  </sheetViews>
  <sheetFormatPr defaultRowHeight="14.25"/>
  <cols>
    <col min="1" max="1" width="72.875" customWidth="1"/>
  </cols>
  <sheetData>
    <row r="1" spans="1:1" ht="118.5" customHeight="1">
      <c r="A1" s="152" t="s">
        <v>264</v>
      </c>
    </row>
    <row r="2" spans="1:1" ht="118.5" customHeight="1">
      <c r="A2" s="153" t="s">
        <v>286</v>
      </c>
    </row>
  </sheetData>
  <phoneticPr fontId="12"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H21"/>
  <sheetViews>
    <sheetView rightToLeft="1" view="pageBreakPreview" topLeftCell="A6" zoomScaleSheetLayoutView="100" workbookViewId="0">
      <selection activeCell="A4" sqref="A4:B4"/>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57.75" customHeight="1">
      <c r="A1" s="238"/>
      <c r="B1" s="239"/>
      <c r="C1" s="239"/>
      <c r="D1" s="239"/>
      <c r="E1" s="239"/>
      <c r="F1" s="16"/>
      <c r="G1" s="13"/>
      <c r="H1" s="13"/>
    </row>
    <row r="2" spans="1:8" s="4" customFormat="1" ht="40.5" customHeight="1">
      <c r="A2" s="241" t="s">
        <v>480</v>
      </c>
      <c r="B2" s="242"/>
      <c r="C2" s="20"/>
      <c r="D2" s="240" t="s">
        <v>123</v>
      </c>
      <c r="E2" s="240"/>
      <c r="F2" s="19"/>
      <c r="G2" s="19"/>
      <c r="H2" s="19"/>
    </row>
    <row r="3" spans="1:8" ht="147" customHeight="1">
      <c r="A3" s="231" t="s">
        <v>504</v>
      </c>
      <c r="B3" s="232"/>
      <c r="D3" s="243" t="s">
        <v>505</v>
      </c>
      <c r="E3" s="243"/>
    </row>
    <row r="4" spans="1:8" ht="126" customHeight="1">
      <c r="A4" s="231" t="s">
        <v>234</v>
      </c>
      <c r="B4" s="232"/>
      <c r="D4" s="230" t="s">
        <v>237</v>
      </c>
      <c r="E4" s="230"/>
    </row>
    <row r="5" spans="1:8" ht="88.5" customHeight="1">
      <c r="A5" s="231" t="s">
        <v>246</v>
      </c>
      <c r="B5" s="232"/>
      <c r="D5" s="230" t="s">
        <v>238</v>
      </c>
      <c r="E5" s="230"/>
    </row>
    <row r="6" spans="1:8" ht="42.75" customHeight="1">
      <c r="A6" s="234" t="s">
        <v>125</v>
      </c>
      <c r="B6" s="234"/>
      <c r="D6" s="233" t="s">
        <v>124</v>
      </c>
      <c r="E6" s="233"/>
    </row>
    <row r="7" spans="1:8" ht="52.5" customHeight="1">
      <c r="A7" s="236" t="s">
        <v>235</v>
      </c>
      <c r="B7" s="237"/>
      <c r="D7" s="235" t="s">
        <v>236</v>
      </c>
      <c r="E7" s="235"/>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pans="1:2" ht="14.25">
      <c r="A17" s="20"/>
      <c r="B17" s="20"/>
    </row>
    <row r="18" spans="1:2" ht="14.25">
      <c r="A18" s="20"/>
      <c r="B18" s="20"/>
    </row>
    <row r="19" spans="1:2" ht="14.25">
      <c r="A19" s="20"/>
      <c r="B19" s="20"/>
    </row>
    <row r="20" spans="1:2" ht="14.25">
      <c r="A20" s="20"/>
      <c r="B20" s="20"/>
    </row>
    <row r="21" spans="1:2" ht="14.25">
      <c r="A21" s="20"/>
      <c r="B21" s="20"/>
    </row>
  </sheetData>
  <mergeCells count="13">
    <mergeCell ref="D4:E4"/>
    <mergeCell ref="A4:B4"/>
    <mergeCell ref="A1:E1"/>
    <mergeCell ref="D2:E2"/>
    <mergeCell ref="A2:B2"/>
    <mergeCell ref="D3:E3"/>
    <mergeCell ref="A3:B3"/>
    <mergeCell ref="D5:E5"/>
    <mergeCell ref="A5:B5"/>
    <mergeCell ref="D6:E6"/>
    <mergeCell ref="A6:B6"/>
    <mergeCell ref="D7:E7"/>
    <mergeCell ref="A7:B7"/>
  </mergeCells>
  <phoneticPr fontId="12"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860</xdr:col>
                <xdr:colOff>142875</xdr:colOff>
                <xdr:row>1</xdr:row>
                <xdr:rowOff>28575</xdr:rowOff>
              </from>
              <to>
                <xdr:col>860</xdr:col>
                <xdr:colOff>142875</xdr:colOff>
                <xdr:row>1</xdr:row>
                <xdr:rowOff>438150</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861</xdr:col>
                <xdr:colOff>314325</xdr:colOff>
                <xdr:row>1</xdr:row>
                <xdr:rowOff>66675</xdr:rowOff>
              </from>
              <to>
                <xdr:col>862</xdr:col>
                <xdr:colOff>438150</xdr:colOff>
                <xdr:row>1</xdr:row>
                <xdr:rowOff>438150</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G14" sqref="G14"/>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9"/>
      <c r="B1" s="239"/>
      <c r="C1" s="239"/>
      <c r="D1" s="239"/>
      <c r="E1" s="239"/>
      <c r="F1" s="239"/>
      <c r="G1" s="239"/>
      <c r="H1" s="239"/>
      <c r="I1" s="239"/>
      <c r="J1" s="239"/>
      <c r="K1" s="239"/>
      <c r="L1" s="239"/>
      <c r="M1" s="239"/>
      <c r="N1" s="43"/>
    </row>
    <row r="2" spans="1:15" ht="38.25" customHeight="1">
      <c r="A2" s="321" t="s">
        <v>288</v>
      </c>
      <c r="B2" s="321"/>
      <c r="C2" s="321"/>
      <c r="D2" s="321"/>
      <c r="E2" s="321"/>
      <c r="F2" s="321"/>
      <c r="G2" s="321"/>
      <c r="H2" s="321"/>
      <c r="I2" s="321"/>
      <c r="J2" s="321"/>
      <c r="K2" s="321"/>
      <c r="L2" s="321"/>
      <c r="M2" s="321"/>
      <c r="N2" s="8"/>
    </row>
    <row r="3" spans="1:15" ht="32.25" customHeight="1">
      <c r="A3" s="322" t="s">
        <v>396</v>
      </c>
      <c r="B3" s="322"/>
      <c r="C3" s="322"/>
      <c r="D3" s="322"/>
      <c r="E3" s="322"/>
      <c r="F3" s="322"/>
      <c r="G3" s="322"/>
      <c r="H3" s="322"/>
      <c r="I3" s="322"/>
      <c r="J3" s="322"/>
      <c r="K3" s="322"/>
      <c r="L3" s="322"/>
      <c r="M3" s="322"/>
      <c r="N3" s="9"/>
    </row>
    <row r="4" spans="1:15" ht="15" customHeight="1">
      <c r="A4" s="323">
        <v>2016</v>
      </c>
      <c r="B4" s="323"/>
      <c r="C4" s="323"/>
      <c r="D4" s="323"/>
      <c r="E4" s="323"/>
      <c r="F4" s="323"/>
      <c r="G4" s="323"/>
      <c r="H4" s="323"/>
      <c r="I4" s="323"/>
      <c r="J4" s="323"/>
      <c r="K4" s="323"/>
      <c r="L4" s="323"/>
      <c r="M4" s="323"/>
      <c r="N4" s="9"/>
    </row>
    <row r="5" spans="1:15" ht="15.75">
      <c r="A5" s="51" t="s">
        <v>425</v>
      </c>
      <c r="B5" s="7"/>
      <c r="C5" s="3"/>
      <c r="D5" s="1"/>
      <c r="E5" s="1"/>
      <c r="F5" s="1"/>
      <c r="G5" s="1"/>
      <c r="H5" s="1"/>
      <c r="I5" s="1"/>
      <c r="J5" s="10"/>
      <c r="K5" s="10"/>
      <c r="L5" s="1"/>
      <c r="M5" s="10" t="s">
        <v>426</v>
      </c>
      <c r="N5" s="10"/>
      <c r="O5" s="10"/>
    </row>
    <row r="6" spans="1:15" ht="30" customHeight="1">
      <c r="A6" s="315" t="s">
        <v>68</v>
      </c>
      <c r="B6" s="315"/>
      <c r="C6" s="340" t="s">
        <v>357</v>
      </c>
      <c r="D6" s="340"/>
      <c r="E6" s="340"/>
      <c r="F6" s="340" t="s">
        <v>358</v>
      </c>
      <c r="G6" s="340"/>
      <c r="H6" s="340"/>
      <c r="I6" s="340" t="s">
        <v>204</v>
      </c>
      <c r="J6" s="340"/>
      <c r="K6" s="340"/>
      <c r="L6" s="329" t="s">
        <v>208</v>
      </c>
      <c r="M6" s="329" t="s">
        <v>169</v>
      </c>
    </row>
    <row r="7" spans="1:15" ht="30" customHeight="1">
      <c r="A7" s="317"/>
      <c r="B7" s="317"/>
      <c r="C7" s="53" t="s">
        <v>170</v>
      </c>
      <c r="D7" s="53" t="s">
        <v>171</v>
      </c>
      <c r="E7" s="53" t="s">
        <v>172</v>
      </c>
      <c r="F7" s="53" t="s">
        <v>170</v>
      </c>
      <c r="G7" s="53" t="s">
        <v>171</v>
      </c>
      <c r="H7" s="53" t="s">
        <v>172</v>
      </c>
      <c r="I7" s="53" t="s">
        <v>170</v>
      </c>
      <c r="J7" s="53" t="s">
        <v>171</v>
      </c>
      <c r="K7" s="53" t="s">
        <v>172</v>
      </c>
      <c r="L7" s="331"/>
      <c r="M7" s="335"/>
    </row>
    <row r="8" spans="1:15" ht="48" customHeight="1">
      <c r="A8" s="375" t="s">
        <v>405</v>
      </c>
      <c r="B8" s="375"/>
      <c r="C8" s="123">
        <v>727</v>
      </c>
      <c r="D8" s="123">
        <v>15</v>
      </c>
      <c r="E8" s="141">
        <f>SUM(C8:D8)</f>
        <v>742</v>
      </c>
      <c r="F8" s="123">
        <v>436446</v>
      </c>
      <c r="G8" s="123">
        <v>2084</v>
      </c>
      <c r="H8" s="141">
        <f>SUM(F8:G8)</f>
        <v>438530</v>
      </c>
      <c r="I8" s="141">
        <f t="shared" ref="I8:J10" si="0">C8+F8</f>
        <v>437173</v>
      </c>
      <c r="J8" s="141">
        <f t="shared" si="0"/>
        <v>2099</v>
      </c>
      <c r="K8" s="141">
        <f>I8+J8</f>
        <v>439272</v>
      </c>
      <c r="L8" s="119" t="s">
        <v>408</v>
      </c>
      <c r="M8" s="49">
        <v>41</v>
      </c>
    </row>
    <row r="9" spans="1:15" ht="48" customHeight="1">
      <c r="A9" s="376" t="s">
        <v>406</v>
      </c>
      <c r="B9" s="376"/>
      <c r="C9" s="122">
        <v>107</v>
      </c>
      <c r="D9" s="125">
        <v>29</v>
      </c>
      <c r="E9" s="143">
        <f>C9+D9</f>
        <v>136</v>
      </c>
      <c r="F9" s="122">
        <v>214535</v>
      </c>
      <c r="G9" s="122">
        <v>1936</v>
      </c>
      <c r="H9" s="143">
        <f>F9+G9</f>
        <v>216471</v>
      </c>
      <c r="I9" s="143">
        <f t="shared" si="0"/>
        <v>214642</v>
      </c>
      <c r="J9" s="143">
        <f t="shared" si="0"/>
        <v>1965</v>
      </c>
      <c r="K9" s="143">
        <f>I9+J9</f>
        <v>216607</v>
      </c>
      <c r="L9" s="120" t="s">
        <v>415</v>
      </c>
      <c r="M9" s="50">
        <v>42</v>
      </c>
    </row>
    <row r="10" spans="1:15" ht="48" customHeight="1">
      <c r="A10" s="377" t="s">
        <v>407</v>
      </c>
      <c r="B10" s="377"/>
      <c r="C10" s="123">
        <v>458</v>
      </c>
      <c r="D10" s="123">
        <v>0</v>
      </c>
      <c r="E10" s="141">
        <f>C10+D10</f>
        <v>458</v>
      </c>
      <c r="F10" s="123">
        <v>156886</v>
      </c>
      <c r="G10" s="123">
        <v>997</v>
      </c>
      <c r="H10" s="141">
        <f>F10+G10</f>
        <v>157883</v>
      </c>
      <c r="I10" s="141">
        <f t="shared" si="0"/>
        <v>157344</v>
      </c>
      <c r="J10" s="141">
        <f t="shared" si="0"/>
        <v>997</v>
      </c>
      <c r="K10" s="141">
        <f>I10+J10</f>
        <v>158341</v>
      </c>
      <c r="L10" s="119" t="s">
        <v>416</v>
      </c>
      <c r="M10" s="49">
        <v>43</v>
      </c>
    </row>
    <row r="11" spans="1:15" ht="35.25" customHeight="1">
      <c r="A11" s="319" t="s">
        <v>67</v>
      </c>
      <c r="B11" s="319"/>
      <c r="C11" s="124">
        <f>SUM(C8:C10)</f>
        <v>1292</v>
      </c>
      <c r="D11" s="124">
        <f>SUM(D8:D10)</f>
        <v>44</v>
      </c>
      <c r="E11" s="124">
        <f t="shared" ref="E11:K11" si="1">SUM(E8:E10)</f>
        <v>1336</v>
      </c>
      <c r="F11" s="124">
        <f t="shared" si="1"/>
        <v>807867</v>
      </c>
      <c r="G11" s="124">
        <f t="shared" si="1"/>
        <v>5017</v>
      </c>
      <c r="H11" s="124">
        <f t="shared" si="1"/>
        <v>812884</v>
      </c>
      <c r="I11" s="124">
        <f t="shared" si="1"/>
        <v>809159</v>
      </c>
      <c r="J11" s="124">
        <f t="shared" si="1"/>
        <v>5061</v>
      </c>
      <c r="K11" s="124">
        <f t="shared" si="1"/>
        <v>814220</v>
      </c>
      <c r="L11" s="334" t="s">
        <v>85</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11:B11"/>
    <mergeCell ref="I6:K6"/>
    <mergeCell ref="A6:B7"/>
    <mergeCell ref="L11:M11"/>
    <mergeCell ref="M6:M7"/>
    <mergeCell ref="C6:E6"/>
    <mergeCell ref="F6:H6"/>
    <mergeCell ref="L6:L7"/>
    <mergeCell ref="A8:B8"/>
    <mergeCell ref="A1:M1"/>
    <mergeCell ref="A2:M2"/>
    <mergeCell ref="A3:M3"/>
    <mergeCell ref="A4:M4"/>
    <mergeCell ref="A9:B9"/>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16" sqref="I16"/>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66" customHeight="1">
      <c r="A1" s="239"/>
      <c r="B1" s="239"/>
      <c r="C1" s="239"/>
      <c r="D1" s="239"/>
      <c r="E1" s="239"/>
      <c r="F1" s="239"/>
      <c r="G1" s="239"/>
      <c r="H1" s="239"/>
      <c r="I1" s="239"/>
      <c r="J1" s="239"/>
      <c r="K1" s="14"/>
      <c r="L1" s="14"/>
      <c r="M1" s="14"/>
    </row>
    <row r="2" spans="1:14" ht="56.25" customHeight="1">
      <c r="A2" s="321" t="s">
        <v>224</v>
      </c>
      <c r="B2" s="321"/>
      <c r="C2" s="321"/>
      <c r="D2" s="321"/>
      <c r="E2" s="321"/>
      <c r="F2" s="321"/>
      <c r="G2" s="321"/>
      <c r="H2" s="321"/>
      <c r="I2" s="321"/>
      <c r="J2" s="321"/>
      <c r="K2" s="8"/>
      <c r="L2" s="8"/>
      <c r="M2" s="8"/>
    </row>
    <row r="3" spans="1:14" ht="43.5" customHeight="1">
      <c r="A3" s="339" t="s">
        <v>397</v>
      </c>
      <c r="B3" s="339"/>
      <c r="C3" s="321"/>
      <c r="D3" s="321"/>
      <c r="E3" s="321"/>
      <c r="F3" s="321"/>
      <c r="G3" s="321"/>
      <c r="H3" s="321"/>
      <c r="I3" s="321"/>
      <c r="J3" s="321"/>
      <c r="K3" s="9"/>
      <c r="L3" s="9"/>
      <c r="M3" s="9"/>
    </row>
    <row r="4" spans="1:14" ht="15" customHeight="1">
      <c r="A4" s="323">
        <v>2016</v>
      </c>
      <c r="B4" s="323"/>
      <c r="C4" s="323"/>
      <c r="D4" s="323"/>
      <c r="E4" s="323"/>
      <c r="F4" s="323"/>
      <c r="G4" s="323"/>
      <c r="H4" s="323"/>
      <c r="I4" s="323"/>
      <c r="J4" s="323"/>
      <c r="K4" s="9"/>
      <c r="L4" s="9"/>
      <c r="M4" s="9"/>
    </row>
    <row r="5" spans="1:14" ht="15.75">
      <c r="A5" s="7" t="s">
        <v>282</v>
      </c>
      <c r="B5" s="7"/>
      <c r="C5" s="341"/>
      <c r="D5" s="341"/>
      <c r="E5" s="341"/>
      <c r="F5" s="341"/>
      <c r="G5" s="341"/>
      <c r="H5" s="341"/>
      <c r="I5" s="56"/>
      <c r="J5" s="10" t="s">
        <v>500</v>
      </c>
      <c r="K5" s="1"/>
      <c r="L5" s="1"/>
      <c r="M5" s="10"/>
      <c r="N5" s="10"/>
    </row>
    <row r="6" spans="1:14" ht="29.25" customHeight="1">
      <c r="A6" s="315" t="s">
        <v>68</v>
      </c>
      <c r="B6" s="315"/>
      <c r="C6" s="340" t="s">
        <v>173</v>
      </c>
      <c r="D6" s="340"/>
      <c r="E6" s="340"/>
      <c r="F6" s="340" t="s">
        <v>174</v>
      </c>
      <c r="G6" s="340"/>
      <c r="H6" s="340"/>
      <c r="I6" s="329" t="s">
        <v>72</v>
      </c>
      <c r="J6" s="315" t="s">
        <v>168</v>
      </c>
    </row>
    <row r="7" spans="1:14" ht="28.5" customHeight="1">
      <c r="A7" s="317"/>
      <c r="B7" s="317"/>
      <c r="C7" s="53" t="s">
        <v>357</v>
      </c>
      <c r="D7" s="53" t="s">
        <v>358</v>
      </c>
      <c r="E7" s="53" t="s">
        <v>172</v>
      </c>
      <c r="F7" s="53" t="s">
        <v>357</v>
      </c>
      <c r="G7" s="53" t="s">
        <v>358</v>
      </c>
      <c r="H7" s="53" t="s">
        <v>45</v>
      </c>
      <c r="I7" s="331"/>
      <c r="J7" s="317"/>
    </row>
    <row r="8" spans="1:14" ht="48" customHeight="1">
      <c r="A8" s="381" t="s">
        <v>405</v>
      </c>
      <c r="B8" s="382"/>
      <c r="C8" s="106">
        <v>742</v>
      </c>
      <c r="D8" s="106">
        <v>438530</v>
      </c>
      <c r="E8" s="87">
        <f>C8+D8</f>
        <v>439272</v>
      </c>
      <c r="F8" s="106">
        <v>121343</v>
      </c>
      <c r="G8" s="106">
        <v>14870116</v>
      </c>
      <c r="H8" s="87">
        <f>F8+G8</f>
        <v>14991459</v>
      </c>
      <c r="I8" s="119" t="s">
        <v>408</v>
      </c>
      <c r="J8" s="49">
        <v>41</v>
      </c>
    </row>
    <row r="9" spans="1:14" ht="48" customHeight="1">
      <c r="A9" s="383" t="s">
        <v>406</v>
      </c>
      <c r="B9" s="384"/>
      <c r="C9" s="107">
        <v>136</v>
      </c>
      <c r="D9" s="107">
        <v>216471</v>
      </c>
      <c r="E9" s="88">
        <f>C9+D9</f>
        <v>216607</v>
      </c>
      <c r="F9" s="107">
        <v>72813</v>
      </c>
      <c r="G9" s="107">
        <v>11938557</v>
      </c>
      <c r="H9" s="88">
        <f>F9+G9</f>
        <v>12011370</v>
      </c>
      <c r="I9" s="120" t="s">
        <v>415</v>
      </c>
      <c r="J9" s="50">
        <v>42</v>
      </c>
      <c r="K9" s="4"/>
      <c r="L9" s="4"/>
    </row>
    <row r="10" spans="1:14" ht="48" customHeight="1">
      <c r="A10" s="379" t="s">
        <v>407</v>
      </c>
      <c r="B10" s="380"/>
      <c r="C10" s="106">
        <v>458</v>
      </c>
      <c r="D10" s="106">
        <v>157883</v>
      </c>
      <c r="E10" s="87">
        <f>C10+D10</f>
        <v>158341</v>
      </c>
      <c r="F10" s="106">
        <v>75959</v>
      </c>
      <c r="G10" s="106">
        <v>5546611</v>
      </c>
      <c r="H10" s="87">
        <f>F10+G10</f>
        <v>5622570</v>
      </c>
      <c r="I10" s="119" t="s">
        <v>416</v>
      </c>
      <c r="J10" s="49">
        <v>43</v>
      </c>
      <c r="L10" s="4"/>
    </row>
    <row r="11" spans="1:14" ht="35.25" customHeight="1">
      <c r="A11" s="319" t="s">
        <v>67</v>
      </c>
      <c r="B11" s="319"/>
      <c r="C11" s="89">
        <f t="shared" ref="C11:H11" si="0">SUM(C8:C10)</f>
        <v>1336</v>
      </c>
      <c r="D11" s="89">
        <f t="shared" si="0"/>
        <v>812884</v>
      </c>
      <c r="E11" s="89">
        <f t="shared" si="0"/>
        <v>814220</v>
      </c>
      <c r="F11" s="89">
        <f t="shared" si="0"/>
        <v>270115</v>
      </c>
      <c r="G11" s="89">
        <f t="shared" si="0"/>
        <v>32355284</v>
      </c>
      <c r="H11" s="89">
        <f t="shared" si="0"/>
        <v>32625399</v>
      </c>
      <c r="I11" s="334" t="s">
        <v>85</v>
      </c>
      <c r="J11" s="334"/>
    </row>
    <row r="12" spans="1:14" ht="22.5" customHeight="1"/>
    <row r="13" spans="1:14" ht="22.5" customHeight="1"/>
    <row r="14" spans="1:14" ht="22.5" customHeight="1"/>
    <row r="15" spans="1:14" ht="22.5" customHeight="1"/>
    <row r="16" spans="1:14" ht="22.5" customHeight="1"/>
    <row r="17" ht="22.5" customHeight="1"/>
  </sheetData>
  <mergeCells count="15">
    <mergeCell ref="A10:B10"/>
    <mergeCell ref="A11:B11"/>
    <mergeCell ref="A8:B8"/>
    <mergeCell ref="C6:E6"/>
    <mergeCell ref="I11:J11"/>
    <mergeCell ref="A6:B7"/>
    <mergeCell ref="A9:B9"/>
    <mergeCell ref="A1:J1"/>
    <mergeCell ref="A2:J2"/>
    <mergeCell ref="A3:J3"/>
    <mergeCell ref="A4:J4"/>
    <mergeCell ref="F6:H6"/>
    <mergeCell ref="I6:I7"/>
    <mergeCell ref="J6:J7"/>
    <mergeCell ref="C5:H5"/>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C10" sqref="C10"/>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9"/>
      <c r="B1" s="239"/>
      <c r="C1" s="239"/>
      <c r="D1" s="239"/>
      <c r="E1" s="239"/>
      <c r="F1" s="239"/>
      <c r="G1" s="239"/>
      <c r="H1" s="239"/>
      <c r="I1" s="239"/>
      <c r="J1" s="239"/>
      <c r="K1" s="14"/>
      <c r="L1" s="14"/>
      <c r="M1" s="14"/>
    </row>
    <row r="2" spans="1:14" ht="66" customHeight="1">
      <c r="A2" s="368" t="s">
        <v>256</v>
      </c>
      <c r="B2" s="368"/>
      <c r="C2" s="368"/>
      <c r="D2" s="368"/>
      <c r="E2" s="368"/>
      <c r="F2" s="368"/>
      <c r="G2" s="368"/>
      <c r="H2" s="368"/>
      <c r="I2" s="368"/>
      <c r="J2" s="368"/>
      <c r="K2" s="8"/>
      <c r="L2" s="8"/>
      <c r="M2" s="8"/>
    </row>
    <row r="3" spans="1:14" ht="39.75" customHeight="1">
      <c r="A3" s="343" t="s">
        <v>398</v>
      </c>
      <c r="B3" s="343"/>
      <c r="C3" s="224"/>
      <c r="D3" s="224"/>
      <c r="E3" s="224"/>
      <c r="F3" s="224"/>
      <c r="G3" s="224"/>
      <c r="H3" s="224"/>
      <c r="I3" s="224"/>
      <c r="J3" s="224"/>
      <c r="K3" s="9"/>
      <c r="L3" s="9"/>
      <c r="M3" s="9"/>
    </row>
    <row r="4" spans="1:14" ht="15" customHeight="1">
      <c r="A4" s="323">
        <v>2016</v>
      </c>
      <c r="B4" s="323"/>
      <c r="C4" s="323"/>
      <c r="D4" s="323">
        <v>2006</v>
      </c>
      <c r="E4" s="323"/>
      <c r="F4" s="323"/>
      <c r="G4" s="323"/>
      <c r="H4" s="323"/>
      <c r="I4" s="323"/>
      <c r="J4" s="323"/>
      <c r="K4" s="9"/>
      <c r="L4" s="9"/>
      <c r="M4" s="9"/>
    </row>
    <row r="5" spans="1:14" ht="15.75">
      <c r="A5" s="51" t="s">
        <v>283</v>
      </c>
      <c r="B5" s="7"/>
      <c r="C5" s="341"/>
      <c r="D5" s="341"/>
      <c r="E5" s="341"/>
      <c r="F5" s="341"/>
      <c r="G5" s="341"/>
      <c r="H5" s="341"/>
      <c r="I5" s="56"/>
      <c r="J5" s="45" t="s">
        <v>501</v>
      </c>
      <c r="K5" s="1"/>
      <c r="L5" s="1"/>
      <c r="M5" s="10"/>
      <c r="N5" s="10"/>
    </row>
    <row r="6" spans="1:14" ht="29.25" customHeight="1">
      <c r="A6" s="315" t="s">
        <v>213</v>
      </c>
      <c r="B6" s="315"/>
      <c r="C6" s="340" t="s">
        <v>173</v>
      </c>
      <c r="D6" s="340"/>
      <c r="E6" s="340"/>
      <c r="F6" s="340" t="s">
        <v>174</v>
      </c>
      <c r="G6" s="340"/>
      <c r="H6" s="340"/>
      <c r="I6" s="329" t="s">
        <v>73</v>
      </c>
      <c r="J6" s="329"/>
    </row>
    <row r="7" spans="1:14" ht="61.5" customHeight="1">
      <c r="A7" s="317"/>
      <c r="B7" s="317"/>
      <c r="C7" s="53" t="s">
        <v>170</v>
      </c>
      <c r="D7" s="53" t="s">
        <v>171</v>
      </c>
      <c r="E7" s="53" t="s">
        <v>172</v>
      </c>
      <c r="F7" s="57" t="s">
        <v>179</v>
      </c>
      <c r="G7" s="53" t="s">
        <v>300</v>
      </c>
      <c r="H7" s="53" t="s">
        <v>172</v>
      </c>
      <c r="I7" s="331"/>
      <c r="J7" s="331"/>
    </row>
    <row r="8" spans="1:14" ht="24" customHeight="1">
      <c r="A8" s="344" t="s">
        <v>253</v>
      </c>
      <c r="B8" s="344"/>
      <c r="C8" s="108">
        <v>1934</v>
      </c>
      <c r="D8" s="108">
        <v>31</v>
      </c>
      <c r="E8" s="91">
        <f>SUM(C8:D8)</f>
        <v>1965</v>
      </c>
      <c r="F8" s="108">
        <v>797921</v>
      </c>
      <c r="G8" s="108">
        <v>75664</v>
      </c>
      <c r="H8" s="91">
        <f>F8+G8</f>
        <v>873585</v>
      </c>
      <c r="I8" s="345" t="s">
        <v>75</v>
      </c>
      <c r="J8" s="345"/>
    </row>
    <row r="9" spans="1:14" ht="30.75" customHeight="1">
      <c r="A9" s="346" t="s">
        <v>254</v>
      </c>
      <c r="B9" s="346"/>
      <c r="C9" s="109">
        <v>1272</v>
      </c>
      <c r="D9" s="109">
        <v>87</v>
      </c>
      <c r="E9" s="93">
        <f t="shared" ref="E9:E16" si="0">SUM(C9:D9)</f>
        <v>1359</v>
      </c>
      <c r="F9" s="109">
        <v>0</v>
      </c>
      <c r="G9" s="109">
        <v>0</v>
      </c>
      <c r="H9" s="93">
        <f t="shared" ref="H9:H16" si="1">F9+G9</f>
        <v>0</v>
      </c>
      <c r="I9" s="342" t="s">
        <v>76</v>
      </c>
      <c r="J9" s="342"/>
      <c r="K9" s="4"/>
      <c r="L9" s="4"/>
    </row>
    <row r="10" spans="1:14" ht="24" customHeight="1">
      <c r="A10" s="344" t="s">
        <v>74</v>
      </c>
      <c r="B10" s="344"/>
      <c r="C10" s="108">
        <v>10485</v>
      </c>
      <c r="D10" s="108">
        <v>224</v>
      </c>
      <c r="E10" s="91">
        <f t="shared" si="0"/>
        <v>10709</v>
      </c>
      <c r="F10" s="108">
        <v>3108771</v>
      </c>
      <c r="G10" s="108">
        <v>438839</v>
      </c>
      <c r="H10" s="91">
        <f t="shared" si="1"/>
        <v>3547610</v>
      </c>
      <c r="I10" s="345" t="s">
        <v>77</v>
      </c>
      <c r="J10" s="345"/>
      <c r="K10" s="4"/>
      <c r="L10" s="4"/>
    </row>
    <row r="11" spans="1:14" ht="24" customHeight="1">
      <c r="A11" s="346" t="s">
        <v>360</v>
      </c>
      <c r="B11" s="346"/>
      <c r="C11" s="109">
        <v>13768</v>
      </c>
      <c r="D11" s="109">
        <v>1120</v>
      </c>
      <c r="E11" s="93">
        <f>SUM(C11:D11)</f>
        <v>14888</v>
      </c>
      <c r="F11" s="109">
        <v>1265619</v>
      </c>
      <c r="G11" s="109">
        <v>236496</v>
      </c>
      <c r="H11" s="93">
        <f t="shared" si="1"/>
        <v>1502115</v>
      </c>
      <c r="I11" s="342" t="s">
        <v>78</v>
      </c>
      <c r="J11" s="342"/>
      <c r="K11" s="4"/>
      <c r="L11" s="4"/>
    </row>
    <row r="12" spans="1:14" ht="33" customHeight="1">
      <c r="A12" s="344" t="s">
        <v>361</v>
      </c>
      <c r="B12" s="344"/>
      <c r="C12" s="108">
        <v>76942</v>
      </c>
      <c r="D12" s="108">
        <v>2379</v>
      </c>
      <c r="E12" s="91">
        <f t="shared" si="0"/>
        <v>79321</v>
      </c>
      <c r="F12" s="108">
        <v>7342698</v>
      </c>
      <c r="G12" s="108">
        <v>1092154</v>
      </c>
      <c r="H12" s="91">
        <f t="shared" si="1"/>
        <v>8434852</v>
      </c>
      <c r="I12" s="345" t="s">
        <v>79</v>
      </c>
      <c r="J12" s="345"/>
      <c r="K12" s="4"/>
      <c r="L12" s="4"/>
    </row>
    <row r="13" spans="1:14" ht="24" customHeight="1">
      <c r="A13" s="346" t="s">
        <v>362</v>
      </c>
      <c r="B13" s="346"/>
      <c r="C13" s="109">
        <v>11540</v>
      </c>
      <c r="D13" s="109">
        <v>1098</v>
      </c>
      <c r="E13" s="93">
        <f t="shared" si="0"/>
        <v>12638</v>
      </c>
      <c r="F13" s="109">
        <v>650307</v>
      </c>
      <c r="G13" s="109">
        <v>129060</v>
      </c>
      <c r="H13" s="93">
        <f t="shared" si="1"/>
        <v>779367</v>
      </c>
      <c r="I13" s="342" t="s">
        <v>80</v>
      </c>
      <c r="J13" s="342"/>
      <c r="K13" s="4"/>
      <c r="L13" s="4"/>
    </row>
    <row r="14" spans="1:14" ht="24" customHeight="1">
      <c r="A14" s="344" t="s">
        <v>54</v>
      </c>
      <c r="B14" s="344"/>
      <c r="C14" s="108">
        <v>28111</v>
      </c>
      <c r="D14" s="108">
        <v>16</v>
      </c>
      <c r="E14" s="91">
        <f t="shared" si="0"/>
        <v>28127</v>
      </c>
      <c r="F14" s="108">
        <v>1529617</v>
      </c>
      <c r="G14" s="108">
        <v>279502</v>
      </c>
      <c r="H14" s="91">
        <f t="shared" si="1"/>
        <v>1809119</v>
      </c>
      <c r="I14" s="345" t="s">
        <v>81</v>
      </c>
      <c r="J14" s="345"/>
      <c r="K14" s="4"/>
      <c r="L14" s="4"/>
    </row>
    <row r="15" spans="1:14" ht="24" customHeight="1">
      <c r="A15" s="346" t="s">
        <v>55</v>
      </c>
      <c r="B15" s="346"/>
      <c r="C15" s="109">
        <v>603827</v>
      </c>
      <c r="D15" s="109">
        <v>33</v>
      </c>
      <c r="E15" s="93">
        <f t="shared" si="0"/>
        <v>603860</v>
      </c>
      <c r="F15" s="109">
        <v>12074403</v>
      </c>
      <c r="G15" s="109">
        <v>2241885</v>
      </c>
      <c r="H15" s="93">
        <f t="shared" si="1"/>
        <v>14316288</v>
      </c>
      <c r="I15" s="342" t="s">
        <v>82</v>
      </c>
      <c r="J15" s="342"/>
      <c r="K15" s="4"/>
      <c r="L15" s="4"/>
    </row>
    <row r="16" spans="1:14" ht="24" customHeight="1">
      <c r="A16" s="344" t="s">
        <v>52</v>
      </c>
      <c r="B16" s="344"/>
      <c r="C16" s="108">
        <v>61280</v>
      </c>
      <c r="D16" s="108">
        <v>73</v>
      </c>
      <c r="E16" s="91">
        <f t="shared" si="0"/>
        <v>61353</v>
      </c>
      <c r="F16" s="108">
        <v>1082633</v>
      </c>
      <c r="G16" s="108">
        <v>279828</v>
      </c>
      <c r="H16" s="91">
        <f t="shared" si="1"/>
        <v>1362461</v>
      </c>
      <c r="I16" s="345" t="s">
        <v>83</v>
      </c>
      <c r="J16" s="345"/>
      <c r="K16" s="4"/>
      <c r="L16" s="4"/>
    </row>
    <row r="17" spans="1:10" ht="35.25" customHeight="1">
      <c r="A17" s="319" t="s">
        <v>67</v>
      </c>
      <c r="B17" s="319"/>
      <c r="C17" s="94">
        <f t="shared" ref="C17:H17" si="2">SUM(C8:C16)</f>
        <v>809159</v>
      </c>
      <c r="D17" s="94">
        <f t="shared" si="2"/>
        <v>5061</v>
      </c>
      <c r="E17" s="94">
        <f t="shared" si="2"/>
        <v>814220</v>
      </c>
      <c r="F17" s="94">
        <f t="shared" si="2"/>
        <v>27851969</v>
      </c>
      <c r="G17" s="94">
        <f t="shared" si="2"/>
        <v>4773428</v>
      </c>
      <c r="H17" s="94">
        <f t="shared" si="2"/>
        <v>32625397</v>
      </c>
      <c r="I17" s="334" t="s">
        <v>85</v>
      </c>
      <c r="J17" s="334"/>
    </row>
  </sheetData>
  <mergeCells count="29">
    <mergeCell ref="A9:B9"/>
    <mergeCell ref="C6:E6"/>
    <mergeCell ref="I9:J9"/>
    <mergeCell ref="A1:J1"/>
    <mergeCell ref="A2:J2"/>
    <mergeCell ref="A3:J3"/>
    <mergeCell ref="A4:J4"/>
    <mergeCell ref="A8:B8"/>
    <mergeCell ref="C5:H5"/>
    <mergeCell ref="F6:H6"/>
    <mergeCell ref="I6:J7"/>
    <mergeCell ref="A6:B7"/>
    <mergeCell ref="I8:J8"/>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activeCell="G7" sqref="G7"/>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4" customHeight="1">
      <c r="A1" s="239"/>
      <c r="B1" s="239"/>
      <c r="C1" s="239"/>
      <c r="D1" s="239"/>
      <c r="E1" s="239"/>
      <c r="F1" s="239"/>
      <c r="G1" s="239"/>
      <c r="H1" s="239"/>
      <c r="I1" s="239"/>
      <c r="J1" s="239"/>
      <c r="K1" s="239"/>
      <c r="L1" s="239"/>
      <c r="M1" s="347"/>
      <c r="N1" s="347"/>
    </row>
    <row r="2" spans="1:14" ht="57" customHeight="1">
      <c r="A2" s="368" t="s">
        <v>289</v>
      </c>
      <c r="B2" s="368"/>
      <c r="C2" s="368"/>
      <c r="D2" s="368"/>
      <c r="E2" s="368"/>
      <c r="F2" s="368"/>
      <c r="G2" s="368"/>
      <c r="H2" s="368"/>
      <c r="I2" s="368"/>
      <c r="J2" s="368"/>
      <c r="K2" s="368"/>
      <c r="L2" s="368"/>
      <c r="M2" s="368"/>
      <c r="N2" s="368"/>
    </row>
    <row r="3" spans="1:14" ht="34.5" customHeight="1">
      <c r="A3" s="322" t="s">
        <v>399</v>
      </c>
      <c r="B3" s="322"/>
      <c r="C3" s="322"/>
      <c r="D3" s="322"/>
      <c r="E3" s="322"/>
      <c r="F3" s="322"/>
      <c r="G3" s="322"/>
      <c r="H3" s="322"/>
      <c r="I3" s="322"/>
      <c r="J3" s="322"/>
      <c r="K3" s="322"/>
      <c r="L3" s="322"/>
      <c r="M3" s="322"/>
      <c r="N3" s="322"/>
    </row>
    <row r="4" spans="1:14" ht="15.75" customHeight="1">
      <c r="A4" s="323">
        <v>2016</v>
      </c>
      <c r="B4" s="323"/>
      <c r="C4" s="323"/>
      <c r="D4" s="323"/>
      <c r="E4" s="323"/>
      <c r="F4" s="323"/>
      <c r="G4" s="323"/>
      <c r="H4" s="323"/>
      <c r="I4" s="323"/>
      <c r="J4" s="323"/>
      <c r="K4" s="323"/>
      <c r="L4" s="323"/>
      <c r="M4" s="323"/>
      <c r="N4" s="323"/>
    </row>
    <row r="5" spans="1:14" ht="15.75">
      <c r="A5" s="51" t="s">
        <v>284</v>
      </c>
      <c r="B5" s="7"/>
      <c r="C5" s="341"/>
      <c r="D5" s="341"/>
      <c r="E5" s="341"/>
      <c r="F5" s="341"/>
      <c r="G5" s="341"/>
      <c r="H5" s="341"/>
      <c r="I5" s="56"/>
      <c r="K5" s="1"/>
      <c r="L5" s="1"/>
      <c r="M5" s="10"/>
      <c r="N5" s="45" t="s">
        <v>487</v>
      </c>
    </row>
    <row r="6" spans="1:14" ht="65.25" customHeight="1">
      <c r="A6" s="315" t="s">
        <v>134</v>
      </c>
      <c r="B6" s="315"/>
      <c r="C6" s="340" t="s">
        <v>180</v>
      </c>
      <c r="D6" s="340"/>
      <c r="E6" s="340"/>
      <c r="F6" s="340"/>
      <c r="G6" s="62" t="s">
        <v>136</v>
      </c>
      <c r="H6" s="62" t="s">
        <v>53</v>
      </c>
      <c r="I6" s="62" t="s">
        <v>219</v>
      </c>
      <c r="J6" s="62" t="s">
        <v>135</v>
      </c>
      <c r="K6" s="62" t="s">
        <v>218</v>
      </c>
      <c r="L6" s="62" t="s">
        <v>133</v>
      </c>
      <c r="M6" s="329" t="s">
        <v>72</v>
      </c>
      <c r="N6" s="327" t="s">
        <v>217</v>
      </c>
    </row>
    <row r="7" spans="1:14" ht="64.5" customHeight="1">
      <c r="A7" s="317"/>
      <c r="B7" s="317"/>
      <c r="C7" s="53" t="s">
        <v>364</v>
      </c>
      <c r="D7" s="53" t="s">
        <v>181</v>
      </c>
      <c r="E7" s="60" t="s">
        <v>220</v>
      </c>
      <c r="F7" s="60" t="s">
        <v>182</v>
      </c>
      <c r="G7" s="61" t="s">
        <v>137</v>
      </c>
      <c r="H7" s="61" t="s">
        <v>375</v>
      </c>
      <c r="I7" s="61" t="s">
        <v>376</v>
      </c>
      <c r="J7" s="61" t="s">
        <v>377</v>
      </c>
      <c r="K7" s="61" t="s">
        <v>386</v>
      </c>
      <c r="L7" s="61" t="s">
        <v>85</v>
      </c>
      <c r="M7" s="331"/>
      <c r="N7" s="328"/>
    </row>
    <row r="8" spans="1:14" ht="48" customHeight="1">
      <c r="A8" s="318" t="s">
        <v>405</v>
      </c>
      <c r="B8" s="318"/>
      <c r="C8" s="90">
        <v>1104353</v>
      </c>
      <c r="D8" s="90">
        <v>6247643</v>
      </c>
      <c r="E8" s="90">
        <v>5991523</v>
      </c>
      <c r="F8" s="90">
        <v>6501320</v>
      </c>
      <c r="G8" s="90">
        <v>923631</v>
      </c>
      <c r="H8" s="90">
        <v>332291</v>
      </c>
      <c r="I8" s="90">
        <v>481042</v>
      </c>
      <c r="J8" s="90">
        <v>110932</v>
      </c>
      <c r="K8" s="90">
        <v>1817183</v>
      </c>
      <c r="L8" s="110">
        <f>SUM(C8:K8)</f>
        <v>23509918</v>
      </c>
      <c r="M8" s="119" t="s">
        <v>408</v>
      </c>
      <c r="N8" s="58">
        <v>41</v>
      </c>
    </row>
    <row r="9" spans="1:14" ht="48" customHeight="1">
      <c r="A9" s="320" t="s">
        <v>406</v>
      </c>
      <c r="B9" s="320"/>
      <c r="C9" s="92">
        <v>168351</v>
      </c>
      <c r="D9" s="92">
        <v>1582411</v>
      </c>
      <c r="E9" s="92">
        <v>1496434</v>
      </c>
      <c r="F9" s="92">
        <v>15607311</v>
      </c>
      <c r="G9" s="92">
        <v>1236090</v>
      </c>
      <c r="H9" s="92">
        <v>179583</v>
      </c>
      <c r="I9" s="92">
        <v>2411274</v>
      </c>
      <c r="J9" s="92">
        <v>136296</v>
      </c>
      <c r="K9" s="92">
        <v>718804</v>
      </c>
      <c r="L9" s="111">
        <f>SUM(C9:K9)</f>
        <v>23536554</v>
      </c>
      <c r="M9" s="120" t="s">
        <v>415</v>
      </c>
      <c r="N9" s="59">
        <v>42</v>
      </c>
    </row>
    <row r="10" spans="1:14" ht="48" customHeight="1">
      <c r="A10" s="318" t="s">
        <v>407</v>
      </c>
      <c r="B10" s="318"/>
      <c r="C10" s="90">
        <v>1587513</v>
      </c>
      <c r="D10" s="90">
        <v>688418</v>
      </c>
      <c r="E10" s="90">
        <v>478080</v>
      </c>
      <c r="F10" s="90">
        <v>5786168</v>
      </c>
      <c r="G10" s="90">
        <v>251191</v>
      </c>
      <c r="H10" s="90">
        <v>95497</v>
      </c>
      <c r="I10" s="90">
        <v>206017</v>
      </c>
      <c r="J10" s="90">
        <v>46320</v>
      </c>
      <c r="K10" s="90">
        <v>783552</v>
      </c>
      <c r="L10" s="110">
        <f>SUM(C10:K10)</f>
        <v>9922756</v>
      </c>
      <c r="M10" s="119" t="s">
        <v>416</v>
      </c>
      <c r="N10" s="58">
        <v>43</v>
      </c>
    </row>
    <row r="11" spans="1:14" ht="51" customHeight="1">
      <c r="A11" s="340" t="s">
        <v>67</v>
      </c>
      <c r="B11" s="340"/>
      <c r="C11" s="112">
        <f t="shared" ref="C11:K11" si="0">SUM(C8:C10)</f>
        <v>2860217</v>
      </c>
      <c r="D11" s="112">
        <f t="shared" si="0"/>
        <v>8518472</v>
      </c>
      <c r="E11" s="112">
        <f t="shared" si="0"/>
        <v>7966037</v>
      </c>
      <c r="F11" s="112">
        <f t="shared" si="0"/>
        <v>27894799</v>
      </c>
      <c r="G11" s="112">
        <f t="shared" si="0"/>
        <v>2410912</v>
      </c>
      <c r="H11" s="112">
        <f t="shared" si="0"/>
        <v>607371</v>
      </c>
      <c r="I11" s="112">
        <f t="shared" si="0"/>
        <v>3098333</v>
      </c>
      <c r="J11" s="112">
        <f t="shared" si="0"/>
        <v>293548</v>
      </c>
      <c r="K11" s="112">
        <f t="shared" si="0"/>
        <v>3319539</v>
      </c>
      <c r="L11" s="112">
        <f>SUM(C11:K11)</f>
        <v>56969228</v>
      </c>
      <c r="M11" s="348" t="s">
        <v>85</v>
      </c>
      <c r="N11" s="348"/>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2"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activeCell="G8" sqref="G8"/>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9"/>
      <c r="B1" s="239"/>
      <c r="C1" s="239"/>
      <c r="D1" s="239"/>
      <c r="E1" s="239"/>
      <c r="F1" s="239"/>
      <c r="G1" s="239"/>
      <c r="H1" s="239"/>
      <c r="I1" s="239"/>
      <c r="J1" s="239"/>
      <c r="K1" s="239"/>
      <c r="L1" s="239"/>
      <c r="M1" s="239"/>
      <c r="N1" s="13"/>
      <c r="O1" s="13"/>
      <c r="P1" s="13"/>
      <c r="Q1" s="13"/>
      <c r="R1" s="13"/>
    </row>
    <row r="2" spans="1:18" ht="62.25" customHeight="1">
      <c r="A2" s="368" t="s">
        <v>227</v>
      </c>
      <c r="B2" s="368"/>
      <c r="C2" s="368"/>
      <c r="D2" s="368"/>
      <c r="E2" s="368"/>
      <c r="F2" s="368"/>
      <c r="G2" s="368"/>
      <c r="H2" s="368"/>
      <c r="I2" s="368"/>
      <c r="J2" s="368"/>
      <c r="K2" s="368"/>
      <c r="L2" s="368"/>
      <c r="M2" s="368"/>
      <c r="N2" s="8"/>
      <c r="O2" s="8"/>
      <c r="P2" s="8"/>
      <c r="Q2" s="8"/>
      <c r="R2" s="8"/>
    </row>
    <row r="3" spans="1:18" ht="37.5" customHeight="1">
      <c r="A3" s="322" t="s">
        <v>400</v>
      </c>
      <c r="B3" s="322"/>
      <c r="C3" s="322"/>
      <c r="D3" s="322"/>
      <c r="E3" s="322"/>
      <c r="F3" s="322"/>
      <c r="G3" s="322"/>
      <c r="H3" s="322"/>
      <c r="I3" s="322"/>
      <c r="J3" s="322"/>
      <c r="K3" s="322"/>
      <c r="L3" s="322"/>
      <c r="M3" s="322"/>
      <c r="N3" s="5"/>
      <c r="O3" s="5"/>
      <c r="P3" s="5"/>
      <c r="Q3" s="5"/>
      <c r="R3" s="5"/>
    </row>
    <row r="4" spans="1:18" ht="18" customHeight="1">
      <c r="A4" s="323">
        <v>2016</v>
      </c>
      <c r="B4" s="323"/>
      <c r="C4" s="323"/>
      <c r="D4" s="323"/>
      <c r="E4" s="323"/>
      <c r="F4" s="323"/>
      <c r="G4" s="323"/>
      <c r="H4" s="323"/>
      <c r="I4" s="323"/>
      <c r="J4" s="323"/>
      <c r="K4" s="323"/>
      <c r="L4" s="323"/>
      <c r="M4" s="323"/>
      <c r="N4" s="9"/>
      <c r="O4" s="9"/>
      <c r="P4" s="9"/>
      <c r="Q4" s="9"/>
      <c r="R4" s="9"/>
    </row>
    <row r="5" spans="1:18" ht="15.75">
      <c r="A5" s="51" t="s">
        <v>285</v>
      </c>
      <c r="B5" s="7"/>
      <c r="C5" s="341"/>
      <c r="D5" s="341"/>
      <c r="E5" s="341"/>
      <c r="F5" s="341"/>
      <c r="G5" s="341"/>
      <c r="H5" s="341"/>
      <c r="I5" s="56"/>
      <c r="K5" s="1"/>
      <c r="L5" s="10"/>
      <c r="M5" s="45" t="s">
        <v>486</v>
      </c>
    </row>
    <row r="6" spans="1:18" ht="103.5" customHeight="1">
      <c r="A6" s="319" t="s">
        <v>134</v>
      </c>
      <c r="B6" s="319"/>
      <c r="C6" s="65" t="s">
        <v>383</v>
      </c>
      <c r="D6" s="65" t="s">
        <v>382</v>
      </c>
      <c r="E6" s="65" t="s">
        <v>381</v>
      </c>
      <c r="F6" s="65" t="s">
        <v>380</v>
      </c>
      <c r="G6" s="65" t="s">
        <v>378</v>
      </c>
      <c r="H6" s="65" t="s">
        <v>379</v>
      </c>
      <c r="I6" s="65" t="s">
        <v>388</v>
      </c>
      <c r="J6" s="65" t="s">
        <v>385</v>
      </c>
      <c r="K6" s="65" t="s">
        <v>188</v>
      </c>
      <c r="L6" s="66" t="s">
        <v>72</v>
      </c>
      <c r="M6" s="67" t="s">
        <v>183</v>
      </c>
    </row>
    <row r="7" spans="1:18" ht="45" customHeight="1">
      <c r="A7" s="318" t="s">
        <v>405</v>
      </c>
      <c r="B7" s="318"/>
      <c r="C7" s="90">
        <v>299076</v>
      </c>
      <c r="D7" s="90">
        <v>523756</v>
      </c>
      <c r="E7" s="90">
        <v>592478</v>
      </c>
      <c r="F7" s="90">
        <v>291487</v>
      </c>
      <c r="G7" s="90">
        <v>1692235</v>
      </c>
      <c r="H7" s="90">
        <v>339339</v>
      </c>
      <c r="I7" s="90">
        <v>534868</v>
      </c>
      <c r="J7" s="90">
        <v>1364155</v>
      </c>
      <c r="K7" s="91">
        <f>SUM(C7:J7)</f>
        <v>5637394</v>
      </c>
      <c r="L7" s="119" t="s">
        <v>408</v>
      </c>
      <c r="M7" s="63">
        <v>41</v>
      </c>
      <c r="N7" s="4"/>
    </row>
    <row r="8" spans="1:18" ht="45" customHeight="1">
      <c r="A8" s="320" t="s">
        <v>406</v>
      </c>
      <c r="B8" s="320"/>
      <c r="C8" s="92">
        <v>105218</v>
      </c>
      <c r="D8" s="92">
        <v>417747</v>
      </c>
      <c r="E8" s="92">
        <v>678353</v>
      </c>
      <c r="F8" s="92">
        <v>444459</v>
      </c>
      <c r="G8" s="92">
        <v>2054014</v>
      </c>
      <c r="H8" s="92">
        <v>457295</v>
      </c>
      <c r="I8" s="92">
        <v>442992</v>
      </c>
      <c r="J8" s="92">
        <v>2725957</v>
      </c>
      <c r="K8" s="93">
        <f>SUM(C8:J8)</f>
        <v>7326035</v>
      </c>
      <c r="L8" s="120" t="s">
        <v>415</v>
      </c>
      <c r="M8" s="64">
        <v>42</v>
      </c>
      <c r="N8" s="4"/>
    </row>
    <row r="9" spans="1:18" ht="45" customHeight="1">
      <c r="A9" s="318" t="s">
        <v>407</v>
      </c>
      <c r="B9" s="318"/>
      <c r="C9" s="90">
        <v>146984</v>
      </c>
      <c r="D9" s="90">
        <v>170291</v>
      </c>
      <c r="E9" s="90">
        <v>22855</v>
      </c>
      <c r="F9" s="90">
        <v>106260</v>
      </c>
      <c r="G9" s="90">
        <v>189434</v>
      </c>
      <c r="H9" s="90">
        <v>52138</v>
      </c>
      <c r="I9" s="90">
        <v>481957</v>
      </c>
      <c r="J9" s="90">
        <v>1094322</v>
      </c>
      <c r="K9" s="91">
        <f>SUM(C9:J9)</f>
        <v>2264241</v>
      </c>
      <c r="L9" s="119" t="s">
        <v>416</v>
      </c>
      <c r="M9" s="63">
        <v>43</v>
      </c>
      <c r="N9" s="4"/>
    </row>
    <row r="10" spans="1:18" ht="44.25" customHeight="1">
      <c r="A10" s="319" t="s">
        <v>67</v>
      </c>
      <c r="B10" s="319"/>
      <c r="C10" s="94">
        <f>SUM(C7:C9)</f>
        <v>551278</v>
      </c>
      <c r="D10" s="94">
        <f t="shared" ref="D10:J10" si="0">SUM(D7:D9)</f>
        <v>1111794</v>
      </c>
      <c r="E10" s="94">
        <f t="shared" si="0"/>
        <v>1293686</v>
      </c>
      <c r="F10" s="94">
        <f t="shared" si="0"/>
        <v>842206</v>
      </c>
      <c r="G10" s="94">
        <f t="shared" si="0"/>
        <v>3935683</v>
      </c>
      <c r="H10" s="94">
        <f t="shared" si="0"/>
        <v>848772</v>
      </c>
      <c r="I10" s="94">
        <f t="shared" si="0"/>
        <v>1459817</v>
      </c>
      <c r="J10" s="94">
        <f t="shared" si="0"/>
        <v>5184434</v>
      </c>
      <c r="K10" s="94">
        <f>SUM(K7:K9)</f>
        <v>15227670</v>
      </c>
      <c r="L10" s="334" t="s">
        <v>85</v>
      </c>
      <c r="M10" s="334"/>
    </row>
  </sheetData>
  <mergeCells count="11">
    <mergeCell ref="L10:M10"/>
    <mergeCell ref="A1:M1"/>
    <mergeCell ref="A2:M2"/>
    <mergeCell ref="A3:M3"/>
    <mergeCell ref="A4:M4"/>
    <mergeCell ref="C5:H5"/>
    <mergeCell ref="A6:B6"/>
    <mergeCell ref="A7:B7"/>
    <mergeCell ref="A8:B8"/>
    <mergeCell ref="A9:B9"/>
    <mergeCell ref="A10:B10"/>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activeCell="C21" sqref="C2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9"/>
      <c r="B1" s="239"/>
      <c r="C1" s="239"/>
      <c r="D1" s="239"/>
      <c r="E1" s="239"/>
      <c r="F1" s="13"/>
      <c r="G1" s="13"/>
      <c r="H1" s="13"/>
      <c r="I1" s="13"/>
      <c r="J1" s="13"/>
    </row>
    <row r="2" spans="1:10" ht="45" customHeight="1">
      <c r="A2" s="321" t="s">
        <v>36</v>
      </c>
      <c r="B2" s="321"/>
      <c r="C2" s="321"/>
      <c r="D2" s="321"/>
      <c r="E2" s="321"/>
      <c r="F2" s="8"/>
      <c r="G2" s="8"/>
      <c r="H2" s="8"/>
      <c r="I2" s="8"/>
      <c r="J2" s="8"/>
    </row>
    <row r="3" spans="1:10" ht="32.25" customHeight="1">
      <c r="A3" s="322" t="s">
        <v>401</v>
      </c>
      <c r="B3" s="322"/>
      <c r="C3" s="322"/>
      <c r="D3" s="322"/>
      <c r="E3" s="322"/>
      <c r="F3" s="5"/>
      <c r="G3" s="5"/>
      <c r="H3" s="5"/>
      <c r="I3" s="5"/>
      <c r="J3" s="5"/>
    </row>
    <row r="4" spans="1:10" ht="15" customHeight="1">
      <c r="A4" s="323">
        <v>2016</v>
      </c>
      <c r="B4" s="323"/>
      <c r="C4" s="323"/>
      <c r="D4" s="323"/>
      <c r="E4" s="323"/>
      <c r="F4" s="9"/>
      <c r="G4" s="9"/>
      <c r="H4" s="9"/>
      <c r="I4" s="9"/>
      <c r="J4" s="9"/>
    </row>
    <row r="5" spans="1:10" ht="15.75">
      <c r="A5" s="51" t="s">
        <v>427</v>
      </c>
      <c r="B5" s="7"/>
      <c r="C5" s="1"/>
      <c r="D5" s="10"/>
      <c r="E5" s="45" t="s">
        <v>485</v>
      </c>
    </row>
    <row r="6" spans="1:10" ht="47.25" customHeight="1">
      <c r="A6" s="319" t="s">
        <v>18</v>
      </c>
      <c r="B6" s="319"/>
      <c r="C6" s="154" t="s">
        <v>243</v>
      </c>
      <c r="D6" s="348" t="s">
        <v>17</v>
      </c>
      <c r="E6" s="348"/>
    </row>
    <row r="7" spans="1:10" ht="24" customHeight="1">
      <c r="A7" s="69" t="s">
        <v>366</v>
      </c>
      <c r="B7" s="69"/>
      <c r="C7" s="113"/>
      <c r="D7" s="73"/>
      <c r="E7" s="74" t="s">
        <v>21</v>
      </c>
      <c r="F7" s="4"/>
    </row>
    <row r="8" spans="1:10" ht="20.25" customHeight="1">
      <c r="A8" s="77"/>
      <c r="B8" s="78" t="s">
        <v>2</v>
      </c>
      <c r="C8" s="77">
        <v>30732830</v>
      </c>
      <c r="D8" s="79" t="s">
        <v>22</v>
      </c>
      <c r="E8" s="80"/>
      <c r="F8" s="4"/>
    </row>
    <row r="9" spans="1:10" ht="20.25" customHeight="1">
      <c r="A9" s="70"/>
      <c r="B9" s="71" t="s">
        <v>3</v>
      </c>
      <c r="C9" s="70">
        <v>50036138</v>
      </c>
      <c r="D9" s="73" t="s">
        <v>23</v>
      </c>
      <c r="E9" s="75"/>
      <c r="F9" s="4"/>
    </row>
    <row r="10" spans="1:10" ht="20.25" customHeight="1">
      <c r="A10" s="77"/>
      <c r="B10" s="78" t="s">
        <v>19</v>
      </c>
      <c r="C10" s="77"/>
      <c r="D10" s="79" t="s">
        <v>24</v>
      </c>
      <c r="E10" s="80"/>
      <c r="F10" s="4"/>
    </row>
    <row r="11" spans="1:10" ht="28.5" customHeight="1">
      <c r="A11" s="70"/>
      <c r="B11" s="72" t="s">
        <v>290</v>
      </c>
      <c r="C11" s="70">
        <v>12586973</v>
      </c>
      <c r="D11" s="76" t="s">
        <v>25</v>
      </c>
      <c r="E11" s="75"/>
    </row>
    <row r="12" spans="1:10" ht="20.25" customHeight="1">
      <c r="A12" s="77"/>
      <c r="B12" s="81" t="s">
        <v>184</v>
      </c>
      <c r="C12" s="77">
        <v>79850977</v>
      </c>
      <c r="D12" s="82" t="s">
        <v>26</v>
      </c>
      <c r="E12" s="80"/>
    </row>
    <row r="13" spans="1:10" ht="20.25" customHeight="1">
      <c r="A13" s="70"/>
      <c r="B13" s="71" t="s">
        <v>4</v>
      </c>
      <c r="C13" s="70">
        <v>9894457</v>
      </c>
      <c r="D13" s="73" t="s">
        <v>27</v>
      </c>
      <c r="E13" s="75"/>
    </row>
    <row r="14" spans="1:10" ht="24" customHeight="1">
      <c r="A14" s="83" t="s">
        <v>20</v>
      </c>
      <c r="B14" s="83"/>
      <c r="C14" s="77">
        <v>6404527</v>
      </c>
      <c r="D14" s="79"/>
      <c r="E14" s="84" t="s">
        <v>47</v>
      </c>
      <c r="F14" s="4"/>
    </row>
    <row r="15" spans="1:10" ht="30" customHeight="1">
      <c r="A15" s="349" t="s">
        <v>67</v>
      </c>
      <c r="B15" s="349"/>
      <c r="C15" s="116">
        <f>SUM(C7:C14)</f>
        <v>189505902</v>
      </c>
      <c r="D15" s="350" t="s">
        <v>85</v>
      </c>
      <c r="E15" s="351"/>
    </row>
  </sheetData>
  <mergeCells count="8">
    <mergeCell ref="A15:B15"/>
    <mergeCell ref="D15:E15"/>
    <mergeCell ref="A1:E1"/>
    <mergeCell ref="A6:B6"/>
    <mergeCell ref="D6:E6"/>
    <mergeCell ref="A3:E3"/>
    <mergeCell ref="A4:E4"/>
    <mergeCell ref="A2:E2"/>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L6" sqref="L6:L7"/>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39"/>
      <c r="B1" s="239"/>
      <c r="C1" s="239"/>
      <c r="D1" s="239"/>
      <c r="E1" s="239"/>
      <c r="F1" s="239"/>
      <c r="G1" s="239"/>
      <c r="H1" s="239"/>
      <c r="I1" s="239"/>
      <c r="J1" s="239"/>
      <c r="K1" s="239"/>
      <c r="L1" s="239"/>
      <c r="M1" s="239"/>
    </row>
    <row r="2" spans="1:13" ht="37.5" customHeight="1">
      <c r="A2" s="321" t="s">
        <v>230</v>
      </c>
      <c r="B2" s="321"/>
      <c r="C2" s="321"/>
      <c r="D2" s="321"/>
      <c r="E2" s="321"/>
      <c r="F2" s="321"/>
      <c r="G2" s="321"/>
      <c r="H2" s="321"/>
      <c r="I2" s="321"/>
      <c r="J2" s="321"/>
      <c r="K2" s="321"/>
      <c r="L2" s="321"/>
      <c r="M2" s="321"/>
    </row>
    <row r="3" spans="1:13" ht="35.25" customHeight="1">
      <c r="A3" s="322" t="s">
        <v>402</v>
      </c>
      <c r="B3" s="322"/>
      <c r="C3" s="322"/>
      <c r="D3" s="322"/>
      <c r="E3" s="322"/>
      <c r="F3" s="322"/>
      <c r="G3" s="322"/>
      <c r="H3" s="322"/>
      <c r="I3" s="322"/>
      <c r="J3" s="322"/>
      <c r="K3" s="322"/>
      <c r="L3" s="322"/>
      <c r="M3" s="322"/>
    </row>
    <row r="4" spans="1:13" ht="16.5" customHeight="1">
      <c r="A4" s="323">
        <v>2016</v>
      </c>
      <c r="B4" s="323"/>
      <c r="C4" s="323"/>
      <c r="D4" s="323"/>
      <c r="E4" s="323"/>
      <c r="F4" s="323"/>
      <c r="G4" s="323"/>
      <c r="H4" s="323"/>
      <c r="I4" s="323"/>
      <c r="J4" s="323"/>
      <c r="K4" s="323"/>
      <c r="L4" s="323"/>
      <c r="M4" s="323"/>
    </row>
    <row r="5" spans="1:13" ht="15.75">
      <c r="A5" s="51" t="s">
        <v>428</v>
      </c>
      <c r="B5" s="7"/>
      <c r="C5" s="7"/>
      <c r="D5" s="7"/>
      <c r="E5" s="7"/>
      <c r="F5" s="7"/>
      <c r="G5" s="7"/>
      <c r="H5" s="7"/>
      <c r="I5" s="7"/>
      <c r="J5" s="7"/>
      <c r="K5" s="56"/>
      <c r="L5" s="10"/>
      <c r="M5" s="45" t="s">
        <v>484</v>
      </c>
    </row>
    <row r="6" spans="1:13" ht="30" customHeight="1">
      <c r="A6" s="315" t="s">
        <v>134</v>
      </c>
      <c r="B6" s="315"/>
      <c r="C6" s="340" t="s">
        <v>229</v>
      </c>
      <c r="D6" s="340"/>
      <c r="E6" s="340"/>
      <c r="F6" s="340" t="s">
        <v>185</v>
      </c>
      <c r="G6" s="340"/>
      <c r="H6" s="340"/>
      <c r="I6" s="315" t="s">
        <v>48</v>
      </c>
      <c r="J6" s="315" t="s">
        <v>50</v>
      </c>
      <c r="K6" s="315" t="s">
        <v>49</v>
      </c>
      <c r="L6" s="354" t="s">
        <v>72</v>
      </c>
      <c r="M6" s="327" t="s">
        <v>192</v>
      </c>
    </row>
    <row r="7" spans="1:13" ht="44.25" customHeight="1">
      <c r="A7" s="317"/>
      <c r="B7" s="317"/>
      <c r="C7" s="53" t="s">
        <v>186</v>
      </c>
      <c r="D7" s="53" t="s">
        <v>187</v>
      </c>
      <c r="E7" s="53" t="s">
        <v>188</v>
      </c>
      <c r="F7" s="60" t="s">
        <v>189</v>
      </c>
      <c r="G7" s="60" t="s">
        <v>190</v>
      </c>
      <c r="H7" s="60" t="s">
        <v>191</v>
      </c>
      <c r="I7" s="317"/>
      <c r="J7" s="317"/>
      <c r="K7" s="317"/>
      <c r="L7" s="355"/>
      <c r="M7" s="352"/>
    </row>
    <row r="8" spans="1:13" ht="55.5" customHeight="1">
      <c r="A8" s="375" t="s">
        <v>405</v>
      </c>
      <c r="B8" s="375"/>
      <c r="C8" s="96">
        <v>61347557</v>
      </c>
      <c r="D8" s="96">
        <v>3510341</v>
      </c>
      <c r="E8" s="149">
        <f>C8+D8</f>
        <v>64857898</v>
      </c>
      <c r="F8" s="96">
        <v>23509919</v>
      </c>
      <c r="G8" s="96">
        <v>5637395</v>
      </c>
      <c r="H8" s="149">
        <f>F8+G8</f>
        <v>29147314</v>
      </c>
      <c r="I8" s="149">
        <f>E8-H8</f>
        <v>35710584</v>
      </c>
      <c r="J8" s="96">
        <v>1941038</v>
      </c>
      <c r="K8" s="149">
        <f>I8-J8</f>
        <v>33769546</v>
      </c>
      <c r="L8" s="127" t="s">
        <v>408</v>
      </c>
      <c r="M8" s="128">
        <v>41</v>
      </c>
    </row>
    <row r="9" spans="1:13" ht="55.5" customHeight="1">
      <c r="A9" s="376" t="s">
        <v>406</v>
      </c>
      <c r="B9" s="376"/>
      <c r="C9" s="98">
        <v>54804378</v>
      </c>
      <c r="D9" s="98">
        <v>1556881</v>
      </c>
      <c r="E9" s="150">
        <f>C9+D9</f>
        <v>56361259</v>
      </c>
      <c r="F9" s="98">
        <v>23536558</v>
      </c>
      <c r="G9" s="98">
        <v>7326035</v>
      </c>
      <c r="H9" s="150">
        <f>F9+G9</f>
        <v>30862593</v>
      </c>
      <c r="I9" s="150">
        <f>E9-H9</f>
        <v>25498666</v>
      </c>
      <c r="J9" s="98">
        <v>1800360</v>
      </c>
      <c r="K9" s="150">
        <f>I9-J9</f>
        <v>23698306</v>
      </c>
      <c r="L9" s="130" t="s">
        <v>415</v>
      </c>
      <c r="M9" s="131">
        <v>42</v>
      </c>
    </row>
    <row r="10" spans="1:13" ht="55.5" customHeight="1">
      <c r="A10" s="377" t="s">
        <v>407</v>
      </c>
      <c r="B10" s="377"/>
      <c r="C10" s="96">
        <v>24807376</v>
      </c>
      <c r="D10" s="96">
        <v>1337305</v>
      </c>
      <c r="E10" s="149">
        <f>C10+D10</f>
        <v>26144681</v>
      </c>
      <c r="F10" s="96">
        <v>9922756</v>
      </c>
      <c r="G10" s="96">
        <v>2264246</v>
      </c>
      <c r="H10" s="149">
        <f>F10+G10</f>
        <v>12187002</v>
      </c>
      <c r="I10" s="149">
        <f>E10-H10</f>
        <v>13957679</v>
      </c>
      <c r="J10" s="96">
        <v>380351</v>
      </c>
      <c r="K10" s="149">
        <f>I10-J10</f>
        <v>13577328</v>
      </c>
      <c r="L10" s="133" t="s">
        <v>416</v>
      </c>
      <c r="M10" s="134">
        <v>43</v>
      </c>
    </row>
    <row r="11" spans="1:13" ht="42.75" customHeight="1">
      <c r="A11" s="373" t="s">
        <v>67</v>
      </c>
      <c r="B11" s="373"/>
      <c r="C11" s="135">
        <f>SUM(C8:C10)</f>
        <v>140959311</v>
      </c>
      <c r="D11" s="135">
        <f t="shared" ref="D11:K11" si="0">SUM(D8:D10)</f>
        <v>6404527</v>
      </c>
      <c r="E11" s="135">
        <f t="shared" si="0"/>
        <v>147363838</v>
      </c>
      <c r="F11" s="135">
        <f t="shared" si="0"/>
        <v>56969233</v>
      </c>
      <c r="G11" s="135">
        <f>SUM(G8:G10)</f>
        <v>15227676</v>
      </c>
      <c r="H11" s="135">
        <f t="shared" si="0"/>
        <v>72196909</v>
      </c>
      <c r="I11" s="135">
        <f t="shared" si="0"/>
        <v>75166929</v>
      </c>
      <c r="J11" s="135">
        <f t="shared" si="0"/>
        <v>4121749</v>
      </c>
      <c r="K11" s="135">
        <f t="shared" si="0"/>
        <v>71045180</v>
      </c>
      <c r="L11" s="374" t="s">
        <v>85</v>
      </c>
      <c r="M11" s="374"/>
    </row>
  </sheetData>
  <mergeCells count="17">
    <mergeCell ref="A8:B8"/>
    <mergeCell ref="A9:B9"/>
    <mergeCell ref="A10:B10"/>
    <mergeCell ref="A11:B11"/>
    <mergeCell ref="L11:M11"/>
    <mergeCell ref="A1:M1"/>
    <mergeCell ref="A2:M2"/>
    <mergeCell ref="A3:M3"/>
    <mergeCell ref="A4:M4"/>
    <mergeCell ref="K6:K7"/>
    <mergeCell ref="L6:L7"/>
    <mergeCell ref="A6:B7"/>
    <mergeCell ref="C6:E6"/>
    <mergeCell ref="F6:H6"/>
    <mergeCell ref="I6:I7"/>
    <mergeCell ref="J6:J7"/>
    <mergeCell ref="M6:M7"/>
  </mergeCells>
  <phoneticPr fontId="12"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rightToLeft="1" view="pageBreakPreview" zoomScaleNormal="100" zoomScaleSheetLayoutView="100" workbookViewId="0">
      <selection activeCell="H8" sqref="H8"/>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9"/>
      <c r="B1" s="239"/>
      <c r="C1" s="239"/>
      <c r="D1" s="239"/>
      <c r="E1" s="239"/>
      <c r="F1" s="239"/>
      <c r="G1" s="239"/>
      <c r="H1" s="239"/>
      <c r="I1" s="239"/>
      <c r="J1" s="239"/>
      <c r="K1" s="239"/>
    </row>
    <row r="2" spans="1:11" ht="39" customHeight="1">
      <c r="A2" s="321" t="s">
        <v>231</v>
      </c>
      <c r="B2" s="321"/>
      <c r="C2" s="321"/>
      <c r="D2" s="321"/>
      <c r="E2" s="321"/>
      <c r="F2" s="321"/>
      <c r="G2" s="321"/>
      <c r="H2" s="321"/>
      <c r="I2" s="321"/>
      <c r="J2" s="321"/>
      <c r="K2" s="321"/>
    </row>
    <row r="3" spans="1:11" ht="37.5" customHeight="1">
      <c r="A3" s="322" t="s">
        <v>403</v>
      </c>
      <c r="B3" s="322"/>
      <c r="C3" s="322"/>
      <c r="D3" s="322"/>
      <c r="E3" s="322"/>
      <c r="F3" s="322"/>
      <c r="G3" s="322"/>
      <c r="H3" s="322"/>
      <c r="I3" s="322"/>
      <c r="J3" s="322"/>
      <c r="K3" s="322"/>
    </row>
    <row r="4" spans="1:11" ht="16.5" customHeight="1">
      <c r="A4" s="323">
        <v>2016</v>
      </c>
      <c r="B4" s="323"/>
      <c r="C4" s="323"/>
      <c r="D4" s="323"/>
      <c r="E4" s="323"/>
      <c r="F4" s="323"/>
      <c r="G4" s="323"/>
      <c r="H4" s="323"/>
      <c r="I4" s="323"/>
      <c r="J4" s="323"/>
      <c r="K4" s="323"/>
    </row>
    <row r="5" spans="1:11" ht="15.75">
      <c r="A5" s="7" t="s">
        <v>429</v>
      </c>
      <c r="B5" s="7"/>
      <c r="C5" s="3"/>
      <c r="D5" s="1"/>
      <c r="E5" s="1"/>
      <c r="F5" s="1"/>
      <c r="G5" s="10"/>
      <c r="H5" s="1"/>
      <c r="I5" s="1"/>
      <c r="J5" s="10"/>
      <c r="K5" s="10" t="s">
        <v>483</v>
      </c>
    </row>
    <row r="6" spans="1:11" ht="78" customHeight="1">
      <c r="A6" s="357" t="s">
        <v>134</v>
      </c>
      <c r="B6" s="357"/>
      <c r="C6" s="101" t="s">
        <v>201</v>
      </c>
      <c r="D6" s="101" t="s">
        <v>196</v>
      </c>
      <c r="E6" s="101" t="s">
        <v>197</v>
      </c>
      <c r="F6" s="101" t="s">
        <v>193</v>
      </c>
      <c r="G6" s="101" t="s">
        <v>194</v>
      </c>
      <c r="H6" s="359" t="s">
        <v>198</v>
      </c>
      <c r="I6" s="360"/>
      <c r="J6" s="361" t="s">
        <v>72</v>
      </c>
      <c r="K6" s="363" t="s">
        <v>195</v>
      </c>
    </row>
    <row r="7" spans="1:11" ht="45" customHeight="1">
      <c r="A7" s="358"/>
      <c r="B7" s="358"/>
      <c r="C7" s="102" t="s">
        <v>117</v>
      </c>
      <c r="D7" s="102" t="s">
        <v>394</v>
      </c>
      <c r="E7" s="102" t="s">
        <v>395</v>
      </c>
      <c r="F7" s="102" t="s">
        <v>118</v>
      </c>
      <c r="G7" s="102" t="s">
        <v>119</v>
      </c>
      <c r="H7" s="103" t="s">
        <v>199</v>
      </c>
      <c r="I7" s="103" t="s">
        <v>200</v>
      </c>
      <c r="J7" s="362"/>
      <c r="K7" s="364"/>
    </row>
    <row r="8" spans="1:11" ht="49.5" customHeight="1">
      <c r="A8" s="356" t="s">
        <v>405</v>
      </c>
      <c r="B8" s="356"/>
      <c r="C8" s="96">
        <v>34192</v>
      </c>
      <c r="D8" s="97">
        <v>36</v>
      </c>
      <c r="E8" s="97">
        <v>9</v>
      </c>
      <c r="F8" s="96">
        <v>147649</v>
      </c>
      <c r="G8" s="96">
        <v>81295</v>
      </c>
      <c r="H8" s="96">
        <v>14991458</v>
      </c>
      <c r="I8" s="96">
        <v>18778089</v>
      </c>
      <c r="J8" s="162" t="s">
        <v>408</v>
      </c>
      <c r="K8" s="95">
        <v>41</v>
      </c>
    </row>
    <row r="9" spans="1:11" ht="49.5" customHeight="1">
      <c r="A9" s="366" t="s">
        <v>406</v>
      </c>
      <c r="B9" s="366"/>
      <c r="C9" s="98">
        <v>60570.583551887859</v>
      </c>
      <c r="D9" s="99">
        <v>42</v>
      </c>
      <c r="E9" s="99">
        <v>13</v>
      </c>
      <c r="F9" s="98">
        <v>324113.14237392129</v>
      </c>
      <c r="G9" s="98">
        <v>138687.08055926624</v>
      </c>
      <c r="H9" s="98">
        <v>12011369</v>
      </c>
      <c r="I9" s="98">
        <v>11686936</v>
      </c>
      <c r="J9" s="163" t="s">
        <v>415</v>
      </c>
      <c r="K9" s="100">
        <v>42</v>
      </c>
    </row>
    <row r="10" spans="1:11" ht="49.5" customHeight="1">
      <c r="A10" s="356" t="s">
        <v>407</v>
      </c>
      <c r="B10" s="356"/>
      <c r="C10" s="96">
        <v>37591.75633585485</v>
      </c>
      <c r="D10" s="97">
        <v>39</v>
      </c>
      <c r="E10" s="97">
        <v>10</v>
      </c>
      <c r="F10" s="96">
        <v>209133.04561172827</v>
      </c>
      <c r="G10" s="96">
        <v>165548.53351720274</v>
      </c>
      <c r="H10" s="96">
        <v>5622569</v>
      </c>
      <c r="I10" s="96">
        <v>7954759</v>
      </c>
      <c r="J10" s="162" t="s">
        <v>416</v>
      </c>
      <c r="K10" s="95">
        <v>43</v>
      </c>
    </row>
    <row r="11" spans="1:11" ht="40.5" customHeight="1">
      <c r="A11" s="353" t="s">
        <v>67</v>
      </c>
      <c r="B11" s="353"/>
      <c r="C11" s="104">
        <v>40137</v>
      </c>
      <c r="D11" s="105">
        <v>39</v>
      </c>
      <c r="E11" s="105">
        <v>10</v>
      </c>
      <c r="F11" s="104">
        <v>180988</v>
      </c>
      <c r="G11" s="104">
        <v>92318</v>
      </c>
      <c r="H11" s="104">
        <f>SUM(H8:H10)</f>
        <v>32625396</v>
      </c>
      <c r="I11" s="104">
        <f>SUM(I8:I10)</f>
        <v>38419784</v>
      </c>
      <c r="J11" s="367" t="s">
        <v>85</v>
      </c>
      <c r="K11" s="367"/>
    </row>
    <row r="12" spans="1:11" s="54" customFormat="1" ht="21.75" customHeight="1">
      <c r="A12" s="312" t="s">
        <v>393</v>
      </c>
      <c r="B12" s="312"/>
      <c r="C12" s="312"/>
      <c r="D12" s="312"/>
      <c r="E12" s="151"/>
      <c r="F12" s="378" t="s">
        <v>51</v>
      </c>
      <c r="G12" s="378"/>
      <c r="H12" s="378"/>
      <c r="I12" s="378"/>
      <c r="J12" s="378"/>
      <c r="K12" s="378"/>
    </row>
  </sheetData>
  <mergeCells count="15">
    <mergeCell ref="A6:B7"/>
    <mergeCell ref="H6:I6"/>
    <mergeCell ref="J6:J7"/>
    <mergeCell ref="A1:K1"/>
    <mergeCell ref="A2:K2"/>
    <mergeCell ref="A3:K3"/>
    <mergeCell ref="A4:K4"/>
    <mergeCell ref="K6:K7"/>
    <mergeCell ref="J11:K11"/>
    <mergeCell ref="A8:B8"/>
    <mergeCell ref="A9:B9"/>
    <mergeCell ref="A12:D12"/>
    <mergeCell ref="F12:K12"/>
    <mergeCell ref="A10:B10"/>
    <mergeCell ref="A11:B11"/>
  </mergeCells>
  <phoneticPr fontId="12"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5" sqref="A5"/>
    </sheetView>
  </sheetViews>
  <sheetFormatPr defaultRowHeight="14.25"/>
  <cols>
    <col min="1" max="1" width="72.875" customWidth="1"/>
  </cols>
  <sheetData>
    <row r="1" spans="1:1" ht="118.5" customHeight="1">
      <c r="A1" s="152" t="s">
        <v>154</v>
      </c>
    </row>
    <row r="2" spans="1:1" ht="118.5" customHeight="1">
      <c r="A2" s="153" t="s">
        <v>287</v>
      </c>
    </row>
  </sheetData>
  <phoneticPr fontId="12"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4.2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0"/>
  <sheetViews>
    <sheetView rightToLeft="1" view="pageBreakPreview" topLeftCell="A26" zoomScale="80" zoomScaleNormal="100" zoomScaleSheetLayoutView="80" workbookViewId="0">
      <selection activeCell="D38" sqref="D38"/>
    </sheetView>
  </sheetViews>
  <sheetFormatPr defaultColWidth="9"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18.75" customHeight="1">
      <c r="A1" s="244"/>
      <c r="B1" s="244"/>
      <c r="C1" s="244"/>
      <c r="D1" s="244"/>
      <c r="E1" s="244"/>
      <c r="F1" s="168"/>
      <c r="G1" s="168"/>
      <c r="H1" s="168"/>
      <c r="I1" s="168"/>
    </row>
    <row r="2" spans="1:9" ht="20.25">
      <c r="A2" s="245" t="s">
        <v>461</v>
      </c>
      <c r="B2" s="245"/>
      <c r="C2" s="245"/>
      <c r="D2" s="245"/>
      <c r="E2" s="245"/>
    </row>
    <row r="3" spans="1:9" ht="14.25" customHeight="1">
      <c r="A3" s="246" t="s">
        <v>479</v>
      </c>
      <c r="B3" s="246"/>
      <c r="C3" s="246"/>
      <c r="D3" s="246"/>
      <c r="E3" s="246"/>
    </row>
    <row r="4" spans="1:9" ht="38.25" customHeight="1">
      <c r="A4" s="172" t="s">
        <v>434</v>
      </c>
      <c r="B4" s="171" t="s">
        <v>433</v>
      </c>
      <c r="C4" s="172" t="s">
        <v>432</v>
      </c>
      <c r="D4" s="171" t="s">
        <v>431</v>
      </c>
      <c r="E4" s="170" t="s">
        <v>430</v>
      </c>
    </row>
    <row r="5" spans="1:9" s="176" customFormat="1" ht="20.25" customHeight="1" thickBot="1">
      <c r="A5" s="173"/>
      <c r="B5" s="175" t="s">
        <v>436</v>
      </c>
      <c r="C5" s="219">
        <v>3</v>
      </c>
      <c r="D5" s="174" t="s">
        <v>435</v>
      </c>
      <c r="E5" s="173"/>
    </row>
    <row r="6" spans="1:9" s="176" customFormat="1" ht="20.25" customHeight="1" thickBot="1">
      <c r="A6" s="177"/>
      <c r="B6" s="179" t="s">
        <v>438</v>
      </c>
      <c r="C6" s="220">
        <v>7</v>
      </c>
      <c r="D6" s="178" t="s">
        <v>437</v>
      </c>
      <c r="E6" s="177"/>
    </row>
    <row r="7" spans="1:9" s="176" customFormat="1" ht="20.25" customHeight="1" thickBot="1">
      <c r="A7" s="180"/>
      <c r="B7" s="182" t="s">
        <v>440</v>
      </c>
      <c r="C7" s="221">
        <v>9</v>
      </c>
      <c r="D7" s="181" t="s">
        <v>439</v>
      </c>
      <c r="E7" s="180"/>
    </row>
    <row r="8" spans="1:9" s="176" customFormat="1" ht="20.25" customHeight="1" thickBot="1">
      <c r="A8" s="177"/>
      <c r="B8" s="179" t="s">
        <v>442</v>
      </c>
      <c r="C8" s="220">
        <v>10</v>
      </c>
      <c r="D8" s="178" t="s">
        <v>441</v>
      </c>
      <c r="E8" s="177"/>
    </row>
    <row r="9" spans="1:9" s="176" customFormat="1" ht="27.75" customHeight="1" thickBot="1">
      <c r="A9" s="180"/>
      <c r="B9" s="185" t="s">
        <v>444</v>
      </c>
      <c r="C9" s="184"/>
      <c r="D9" s="183" t="s">
        <v>443</v>
      </c>
      <c r="E9" s="180"/>
    </row>
    <row r="10" spans="1:9" s="176" customFormat="1" ht="27.75" customHeight="1" thickBot="1">
      <c r="A10" s="188">
        <v>1</v>
      </c>
      <c r="B10" s="179" t="s">
        <v>506</v>
      </c>
      <c r="C10" s="187">
        <v>21</v>
      </c>
      <c r="D10" s="178" t="s">
        <v>523</v>
      </c>
      <c r="E10" s="186">
        <v>1</v>
      </c>
    </row>
    <row r="11" spans="1:9" s="176" customFormat="1" ht="27.75" customHeight="1" thickBot="1">
      <c r="A11" s="180"/>
      <c r="B11" s="185" t="s">
        <v>462</v>
      </c>
      <c r="C11" s="184"/>
      <c r="D11" s="183" t="s">
        <v>463</v>
      </c>
      <c r="E11" s="180"/>
    </row>
    <row r="12" spans="1:9" s="176" customFormat="1" ht="26.1" customHeight="1" thickBot="1">
      <c r="A12" s="188" t="s">
        <v>464</v>
      </c>
      <c r="B12" s="179" t="s">
        <v>507</v>
      </c>
      <c r="C12" s="187">
        <v>25</v>
      </c>
      <c r="D12" s="178" t="s">
        <v>524</v>
      </c>
      <c r="E12" s="186" t="s">
        <v>464</v>
      </c>
    </row>
    <row r="13" spans="1:9" s="176" customFormat="1" ht="27.75" customHeight="1" thickBot="1">
      <c r="A13" s="190" t="s">
        <v>445</v>
      </c>
      <c r="B13" s="182" t="s">
        <v>508</v>
      </c>
      <c r="C13" s="184">
        <v>26</v>
      </c>
      <c r="D13" s="181" t="s">
        <v>525</v>
      </c>
      <c r="E13" s="189" t="s">
        <v>445</v>
      </c>
    </row>
    <row r="14" spans="1:9" s="176" customFormat="1" ht="26.1" customHeight="1" thickBot="1">
      <c r="A14" s="188" t="s">
        <v>465</v>
      </c>
      <c r="B14" s="179" t="s">
        <v>509</v>
      </c>
      <c r="C14" s="187">
        <v>27</v>
      </c>
      <c r="D14" s="178" t="s">
        <v>526</v>
      </c>
      <c r="E14" s="186" t="s">
        <v>465</v>
      </c>
    </row>
    <row r="15" spans="1:9" s="176" customFormat="1" ht="26.1" customHeight="1" thickBot="1">
      <c r="A15" s="190" t="s">
        <v>466</v>
      </c>
      <c r="B15" s="182" t="s">
        <v>510</v>
      </c>
      <c r="C15" s="184">
        <v>28</v>
      </c>
      <c r="D15" s="181" t="s">
        <v>527</v>
      </c>
      <c r="E15" s="189" t="s">
        <v>466</v>
      </c>
    </row>
    <row r="16" spans="1:9" s="176" customFormat="1" ht="26.1" customHeight="1" thickBot="1">
      <c r="A16" s="188" t="s">
        <v>446</v>
      </c>
      <c r="B16" s="179" t="s">
        <v>511</v>
      </c>
      <c r="C16" s="187">
        <v>29</v>
      </c>
      <c r="D16" s="178" t="s">
        <v>528</v>
      </c>
      <c r="E16" s="186" t="s">
        <v>446</v>
      </c>
    </row>
    <row r="17" spans="1:5" s="176" customFormat="1" ht="26.1" customHeight="1" thickBot="1">
      <c r="A17" s="190" t="s">
        <v>447</v>
      </c>
      <c r="B17" s="182" t="s">
        <v>512</v>
      </c>
      <c r="C17" s="184">
        <v>30</v>
      </c>
      <c r="D17" s="181" t="s">
        <v>529</v>
      </c>
      <c r="E17" s="189" t="s">
        <v>447</v>
      </c>
    </row>
    <row r="18" spans="1:5" s="176" customFormat="1" ht="26.1" customHeight="1" thickBot="1">
      <c r="A18" s="188" t="s">
        <v>448</v>
      </c>
      <c r="B18" s="179" t="s">
        <v>513</v>
      </c>
      <c r="C18" s="187">
        <v>31</v>
      </c>
      <c r="D18" s="178" t="s">
        <v>530</v>
      </c>
      <c r="E18" s="186" t="s">
        <v>448</v>
      </c>
    </row>
    <row r="19" spans="1:5" s="176" customFormat="1" ht="26.1" customHeight="1">
      <c r="A19" s="205" t="s">
        <v>449</v>
      </c>
      <c r="B19" s="206" t="s">
        <v>514</v>
      </c>
      <c r="C19" s="207">
        <v>32</v>
      </c>
      <c r="D19" s="208" t="s">
        <v>531</v>
      </c>
      <c r="E19" s="209" t="s">
        <v>449</v>
      </c>
    </row>
    <row r="20" spans="1:5" s="176" customFormat="1" ht="32.25" thickBot="1">
      <c r="A20" s="210"/>
      <c r="B20" s="211" t="s">
        <v>467</v>
      </c>
      <c r="C20" s="212"/>
      <c r="D20" s="213" t="s">
        <v>468</v>
      </c>
      <c r="E20" s="214"/>
    </row>
    <row r="21" spans="1:5" s="176" customFormat="1" ht="26.1" customHeight="1" thickBot="1">
      <c r="A21" s="190" t="s">
        <v>450</v>
      </c>
      <c r="B21" s="182" t="s">
        <v>515</v>
      </c>
      <c r="C21" s="184">
        <v>35</v>
      </c>
      <c r="D21" s="181" t="s">
        <v>532</v>
      </c>
      <c r="E21" s="189" t="s">
        <v>450</v>
      </c>
    </row>
    <row r="22" spans="1:5" s="176" customFormat="1" ht="27.75" customHeight="1" thickBot="1">
      <c r="A22" s="188" t="s">
        <v>469</v>
      </c>
      <c r="B22" s="179" t="s">
        <v>516</v>
      </c>
      <c r="C22" s="187">
        <v>36</v>
      </c>
      <c r="D22" s="178" t="s">
        <v>533</v>
      </c>
      <c r="E22" s="186" t="s">
        <v>469</v>
      </c>
    </row>
    <row r="23" spans="1:5" s="176" customFormat="1" ht="27.75" customHeight="1" thickBot="1">
      <c r="A23" s="190" t="s">
        <v>470</v>
      </c>
      <c r="B23" s="182" t="s">
        <v>517</v>
      </c>
      <c r="C23" s="184">
        <v>37</v>
      </c>
      <c r="D23" s="181" t="s">
        <v>534</v>
      </c>
      <c r="E23" s="189" t="s">
        <v>470</v>
      </c>
    </row>
    <row r="24" spans="1:5" s="176" customFormat="1" ht="27.75" customHeight="1">
      <c r="A24" s="196" t="s">
        <v>471</v>
      </c>
      <c r="B24" s="195" t="s">
        <v>518</v>
      </c>
      <c r="C24" s="194">
        <v>38</v>
      </c>
      <c r="D24" s="193" t="s">
        <v>535</v>
      </c>
      <c r="E24" s="192" t="s">
        <v>471</v>
      </c>
    </row>
    <row r="25" spans="1:5" s="176" customFormat="1" ht="26.1" customHeight="1" thickBot="1">
      <c r="A25" s="198" t="s">
        <v>472</v>
      </c>
      <c r="B25" s="175" t="s">
        <v>510</v>
      </c>
      <c r="C25" s="191">
        <v>39</v>
      </c>
      <c r="D25" s="174" t="s">
        <v>536</v>
      </c>
      <c r="E25" s="197" t="s">
        <v>472</v>
      </c>
    </row>
    <row r="26" spans="1:5" s="176" customFormat="1" ht="26.1" customHeight="1" thickBot="1">
      <c r="A26" s="188" t="s">
        <v>473</v>
      </c>
      <c r="B26" s="179" t="s">
        <v>511</v>
      </c>
      <c r="C26" s="187">
        <v>40</v>
      </c>
      <c r="D26" s="178" t="s">
        <v>537</v>
      </c>
      <c r="E26" s="186" t="s">
        <v>473</v>
      </c>
    </row>
    <row r="27" spans="1:5" s="176" customFormat="1" ht="27.75" customHeight="1" thickBot="1">
      <c r="A27" s="190" t="s">
        <v>474</v>
      </c>
      <c r="B27" s="182" t="s">
        <v>519</v>
      </c>
      <c r="C27" s="184">
        <v>41</v>
      </c>
      <c r="D27" s="181" t="s">
        <v>538</v>
      </c>
      <c r="E27" s="189" t="s">
        <v>474</v>
      </c>
    </row>
    <row r="28" spans="1:5" s="176" customFormat="1" ht="27.75" customHeight="1" thickBot="1">
      <c r="A28" s="188" t="s">
        <v>451</v>
      </c>
      <c r="B28" s="179" t="s">
        <v>520</v>
      </c>
      <c r="C28" s="187">
        <v>42</v>
      </c>
      <c r="D28" s="178" t="s">
        <v>539</v>
      </c>
      <c r="E28" s="186" t="s">
        <v>451</v>
      </c>
    </row>
    <row r="29" spans="1:5" s="176" customFormat="1" ht="27.75" customHeight="1" thickBot="1">
      <c r="A29" s="190" t="s">
        <v>452</v>
      </c>
      <c r="B29" s="182" t="s">
        <v>514</v>
      </c>
      <c r="C29" s="184">
        <v>43</v>
      </c>
      <c r="D29" s="181" t="s">
        <v>481</v>
      </c>
      <c r="E29" s="189" t="s">
        <v>452</v>
      </c>
    </row>
    <row r="30" spans="1:5" s="176" customFormat="1" ht="48" thickBot="1">
      <c r="A30" s="215"/>
      <c r="B30" s="216" t="s">
        <v>475</v>
      </c>
      <c r="C30" s="187"/>
      <c r="D30" s="217" t="s">
        <v>476</v>
      </c>
      <c r="E30" s="218"/>
    </row>
    <row r="31" spans="1:5" s="176" customFormat="1" ht="27.75" customHeight="1" thickBot="1">
      <c r="A31" s="190" t="s">
        <v>453</v>
      </c>
      <c r="B31" s="182" t="s">
        <v>515</v>
      </c>
      <c r="C31" s="184">
        <v>47</v>
      </c>
      <c r="D31" s="181" t="s">
        <v>540</v>
      </c>
      <c r="E31" s="189" t="s">
        <v>453</v>
      </c>
    </row>
    <row r="32" spans="1:5" s="176" customFormat="1" ht="27.75" customHeight="1" thickBot="1">
      <c r="A32" s="188" t="s">
        <v>454</v>
      </c>
      <c r="B32" s="179" t="s">
        <v>508</v>
      </c>
      <c r="C32" s="187">
        <v>48</v>
      </c>
      <c r="D32" s="178" t="s">
        <v>533</v>
      </c>
      <c r="E32" s="186" t="s">
        <v>454</v>
      </c>
    </row>
    <row r="33" spans="1:5" s="176" customFormat="1" ht="27.75" customHeight="1" thickBot="1">
      <c r="A33" s="190" t="s">
        <v>455</v>
      </c>
      <c r="B33" s="182" t="s">
        <v>517</v>
      </c>
      <c r="C33" s="184">
        <v>49</v>
      </c>
      <c r="D33" s="181" t="s">
        <v>541</v>
      </c>
      <c r="E33" s="189" t="s">
        <v>455</v>
      </c>
    </row>
    <row r="34" spans="1:5" s="176" customFormat="1" ht="27.75" customHeight="1" thickBot="1">
      <c r="A34" s="188" t="s">
        <v>456</v>
      </c>
      <c r="B34" s="179" t="s">
        <v>510</v>
      </c>
      <c r="C34" s="187">
        <v>50</v>
      </c>
      <c r="D34" s="178" t="s">
        <v>542</v>
      </c>
      <c r="E34" s="186" t="s">
        <v>456</v>
      </c>
    </row>
    <row r="35" spans="1:5" s="176" customFormat="1" ht="27.75" customHeight="1" thickBot="1">
      <c r="A35" s="190" t="s">
        <v>457</v>
      </c>
      <c r="B35" s="182" t="s">
        <v>511</v>
      </c>
      <c r="C35" s="184">
        <v>51</v>
      </c>
      <c r="D35" s="181" t="s">
        <v>537</v>
      </c>
      <c r="E35" s="189" t="s">
        <v>457</v>
      </c>
    </row>
    <row r="36" spans="1:5" s="176" customFormat="1" ht="27.75" customHeight="1" thickBot="1">
      <c r="A36" s="188" t="s">
        <v>458</v>
      </c>
      <c r="B36" s="179" t="s">
        <v>521</v>
      </c>
      <c r="C36" s="187">
        <v>52</v>
      </c>
      <c r="D36" s="178" t="s">
        <v>543</v>
      </c>
      <c r="E36" s="186" t="s">
        <v>458</v>
      </c>
    </row>
    <row r="37" spans="1:5" s="176" customFormat="1" ht="27.75" customHeight="1" thickBot="1">
      <c r="A37" s="190" t="s">
        <v>459</v>
      </c>
      <c r="B37" s="182" t="s">
        <v>520</v>
      </c>
      <c r="C37" s="184">
        <v>53</v>
      </c>
      <c r="D37" s="181" t="s">
        <v>544</v>
      </c>
      <c r="E37" s="189" t="s">
        <v>459</v>
      </c>
    </row>
    <row r="38" spans="1:5" s="176" customFormat="1" ht="27.75" customHeight="1" thickBot="1">
      <c r="A38" s="188" t="s">
        <v>460</v>
      </c>
      <c r="B38" s="179" t="s">
        <v>522</v>
      </c>
      <c r="C38" s="187">
        <v>54</v>
      </c>
      <c r="D38" s="178" t="s">
        <v>531</v>
      </c>
      <c r="E38" s="186" t="s">
        <v>460</v>
      </c>
    </row>
    <row r="39" spans="1:5" ht="25.5">
      <c r="A39" s="203"/>
      <c r="B39" s="202" t="s">
        <v>477</v>
      </c>
      <c r="C39" s="201">
        <v>55</v>
      </c>
      <c r="D39" s="200" t="s">
        <v>478</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topLeftCell="A7" zoomScaleSheetLayoutView="100" workbookViewId="0">
      <selection activeCell="B84" sqref="B84"/>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82.5" customHeight="1">
      <c r="A1" s="238"/>
      <c r="B1" s="239"/>
      <c r="C1" s="239"/>
      <c r="D1" s="239"/>
      <c r="E1" s="239"/>
      <c r="F1" s="29"/>
      <c r="G1" s="29"/>
      <c r="H1" s="29"/>
    </row>
    <row r="2" spans="1:11" s="26" customFormat="1" ht="45" customHeight="1">
      <c r="A2" s="241" t="s">
        <v>140</v>
      </c>
      <c r="B2" s="241"/>
      <c r="C2" s="27"/>
      <c r="D2" s="255" t="s">
        <v>141</v>
      </c>
      <c r="E2" s="255"/>
      <c r="F2" s="23"/>
      <c r="G2" s="23"/>
      <c r="H2" s="23"/>
      <c r="I2" s="27"/>
      <c r="J2" s="27"/>
      <c r="K2" s="27"/>
    </row>
    <row r="3" spans="1:11" s="26" customFormat="1" ht="82.5" customHeight="1">
      <c r="A3" s="257" t="s">
        <v>404</v>
      </c>
      <c r="B3" s="258"/>
      <c r="C3" s="27"/>
      <c r="D3" s="259" t="s">
        <v>239</v>
      </c>
      <c r="E3" s="259"/>
      <c r="F3" s="23"/>
      <c r="G3" s="23"/>
      <c r="H3" s="23"/>
      <c r="I3" s="27"/>
      <c r="J3" s="27"/>
      <c r="K3" s="27"/>
    </row>
    <row r="4" spans="1:11" ht="20.25">
      <c r="A4" s="256" t="s">
        <v>139</v>
      </c>
      <c r="B4" s="256"/>
      <c r="D4" s="252" t="s">
        <v>421</v>
      </c>
      <c r="E4" s="252"/>
    </row>
    <row r="5" spans="1:11" ht="147.75" customHeight="1">
      <c r="A5" s="247" t="s">
        <v>420</v>
      </c>
      <c r="B5" s="248"/>
      <c r="D5" s="249" t="s">
        <v>422</v>
      </c>
      <c r="E5" s="249"/>
    </row>
    <row r="6" spans="1:11" ht="21" customHeight="1">
      <c r="A6" s="256" t="s">
        <v>132</v>
      </c>
      <c r="B6" s="256"/>
      <c r="D6" s="252" t="s">
        <v>138</v>
      </c>
      <c r="E6" s="252"/>
    </row>
    <row r="7" spans="1:11" ht="43.5" customHeight="1">
      <c r="A7" s="262" t="s">
        <v>302</v>
      </c>
      <c r="B7" s="263"/>
      <c r="D7" s="250" t="s">
        <v>151</v>
      </c>
      <c r="E7" s="250"/>
    </row>
    <row r="8" spans="1:11" ht="43.5" customHeight="1">
      <c r="A8" s="253" t="s">
        <v>303</v>
      </c>
      <c r="B8" s="254"/>
      <c r="D8" s="251" t="s">
        <v>152</v>
      </c>
      <c r="E8" s="251"/>
    </row>
    <row r="9" spans="1:11" ht="43.5" customHeight="1">
      <c r="A9" s="253" t="s">
        <v>304</v>
      </c>
      <c r="B9" s="254"/>
      <c r="D9" s="251" t="s">
        <v>153</v>
      </c>
      <c r="E9" s="251"/>
    </row>
    <row r="10" spans="1:11" ht="23.25" customHeight="1">
      <c r="A10" s="256" t="s">
        <v>130</v>
      </c>
      <c r="B10" s="256"/>
      <c r="D10" s="252" t="s">
        <v>131</v>
      </c>
      <c r="E10" s="252"/>
    </row>
    <row r="11" spans="1:11" ht="44.25" customHeight="1">
      <c r="A11" s="263" t="s">
        <v>128</v>
      </c>
      <c r="B11" s="263"/>
      <c r="D11" s="250" t="s">
        <v>129</v>
      </c>
      <c r="E11" s="250"/>
    </row>
    <row r="12" spans="1:11" ht="23.25" customHeight="1">
      <c r="A12" s="256" t="s">
        <v>126</v>
      </c>
      <c r="B12" s="256"/>
      <c r="D12" s="252" t="s">
        <v>127</v>
      </c>
      <c r="E12" s="252"/>
    </row>
    <row r="13" spans="1:11" ht="173.25" customHeight="1">
      <c r="A13" s="260" t="s">
        <v>305</v>
      </c>
      <c r="B13" s="261"/>
      <c r="D13" s="250" t="s">
        <v>144</v>
      </c>
      <c r="E13" s="250"/>
    </row>
    <row r="14" spans="1:11">
      <c r="A14" s="25"/>
      <c r="B14" s="25"/>
      <c r="C14" s="24"/>
      <c r="D14" s="24"/>
    </row>
    <row r="15" spans="1:11">
      <c r="D15" s="25"/>
      <c r="E15" s="25"/>
    </row>
    <row r="16" spans="1:11">
      <c r="D16" s="25"/>
      <c r="E16" s="25"/>
    </row>
    <row r="17" spans="4:5">
      <c r="D17" s="25"/>
      <c r="E17" s="25"/>
    </row>
  </sheetData>
  <mergeCells count="25">
    <mergeCell ref="D12:E12"/>
    <mergeCell ref="D13:E13"/>
    <mergeCell ref="D6:E6"/>
    <mergeCell ref="A12:B12"/>
    <mergeCell ref="A13:B13"/>
    <mergeCell ref="A6:B6"/>
    <mergeCell ref="A7:B7"/>
    <mergeCell ref="A10:B10"/>
    <mergeCell ref="A11:B11"/>
    <mergeCell ref="D7:E7"/>
    <mergeCell ref="A1:E1"/>
    <mergeCell ref="D2:E2"/>
    <mergeCell ref="A2:B2"/>
    <mergeCell ref="A4:B4"/>
    <mergeCell ref="D4:E4"/>
    <mergeCell ref="A3:B3"/>
    <mergeCell ref="D3:E3"/>
    <mergeCell ref="A5:B5"/>
    <mergeCell ref="D5:E5"/>
    <mergeCell ref="D11:E11"/>
    <mergeCell ref="D9:E9"/>
    <mergeCell ref="D8:E8"/>
    <mergeCell ref="D10:E10"/>
    <mergeCell ref="A8:B8"/>
    <mergeCell ref="A9:B9"/>
  </mergeCells>
  <phoneticPr fontId="12"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4"/>
  <sheetViews>
    <sheetView rightToLeft="1" view="pageBreakPreview" zoomScaleSheetLayoutView="100" workbookViewId="0">
      <selection activeCell="B84" sqref="B84"/>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8"/>
      <c r="B1" s="239"/>
      <c r="C1" s="239"/>
      <c r="D1" s="239"/>
      <c r="E1" s="239"/>
      <c r="F1" s="29"/>
      <c r="G1" s="29"/>
      <c r="H1" s="29"/>
    </row>
    <row r="2" spans="1:12" s="33" customFormat="1" ht="30" customHeight="1">
      <c r="A2" s="34"/>
      <c r="E2" s="34"/>
    </row>
    <row r="3" spans="1:12" ht="20.25" customHeight="1">
      <c r="A3" s="268" t="s">
        <v>5</v>
      </c>
      <c r="B3" s="268"/>
      <c r="D3" s="267" t="s">
        <v>143</v>
      </c>
      <c r="E3" s="267"/>
    </row>
    <row r="4" spans="1:12" ht="24.75" customHeight="1">
      <c r="A4" s="260" t="s">
        <v>103</v>
      </c>
      <c r="B4" s="261"/>
      <c r="D4" s="264" t="s">
        <v>120</v>
      </c>
      <c r="E4" s="265"/>
    </row>
    <row r="5" spans="1:12" ht="18" customHeight="1">
      <c r="A5" s="271" t="s">
        <v>307</v>
      </c>
      <c r="B5" s="271"/>
      <c r="D5" s="37"/>
      <c r="E5" s="40" t="s">
        <v>104</v>
      </c>
    </row>
    <row r="6" spans="1:12" ht="57.75" customHeight="1">
      <c r="A6" s="273" t="s">
        <v>306</v>
      </c>
      <c r="B6" s="273"/>
      <c r="C6" s="35"/>
      <c r="D6" s="269" t="s">
        <v>109</v>
      </c>
      <c r="E6" s="269"/>
      <c r="J6"/>
      <c r="K6" s="30"/>
      <c r="L6" s="30"/>
    </row>
    <row r="7" spans="1:12" ht="19.5" customHeight="1">
      <c r="A7" s="272" t="s">
        <v>311</v>
      </c>
      <c r="B7" s="272"/>
      <c r="C7" s="35"/>
      <c r="D7" s="39"/>
      <c r="E7" s="38" t="s">
        <v>105</v>
      </c>
      <c r="J7"/>
      <c r="K7" s="30"/>
      <c r="L7" s="30"/>
    </row>
    <row r="8" spans="1:12" ht="60.75" customHeight="1">
      <c r="A8" s="274" t="s">
        <v>0</v>
      </c>
      <c r="B8" s="274"/>
      <c r="C8" s="35"/>
      <c r="D8" s="269" t="s">
        <v>110</v>
      </c>
      <c r="E8" s="270"/>
      <c r="J8"/>
      <c r="K8" s="30"/>
      <c r="L8" s="30"/>
    </row>
    <row r="9" spans="1:12" ht="19.5" customHeight="1">
      <c r="A9" s="272" t="s">
        <v>308</v>
      </c>
      <c r="B9" s="272"/>
      <c r="C9" s="35"/>
      <c r="D9" s="36"/>
      <c r="E9" s="38" t="s">
        <v>106</v>
      </c>
      <c r="H9" s="31"/>
      <c r="J9" s="30"/>
      <c r="K9" s="30"/>
      <c r="L9"/>
    </row>
    <row r="10" spans="1:12" ht="56.25" customHeight="1">
      <c r="A10" s="274" t="s">
        <v>312</v>
      </c>
      <c r="B10" s="274"/>
      <c r="C10" s="35"/>
      <c r="D10" s="264" t="s">
        <v>111</v>
      </c>
      <c r="E10" s="264"/>
      <c r="H10" s="31"/>
      <c r="J10" s="30"/>
      <c r="K10" s="30"/>
      <c r="L10"/>
    </row>
    <row r="11" spans="1:12" ht="19.5" customHeight="1">
      <c r="A11" s="272" t="s">
        <v>310</v>
      </c>
      <c r="B11" s="272"/>
      <c r="C11" s="35"/>
      <c r="D11" s="36"/>
      <c r="E11" s="38" t="s">
        <v>107</v>
      </c>
      <c r="H11" s="31"/>
      <c r="J11" s="30"/>
      <c r="K11" s="30"/>
      <c r="L11"/>
    </row>
    <row r="12" spans="1:12" ht="86.25" customHeight="1">
      <c r="A12" s="274" t="s">
        <v>309</v>
      </c>
      <c r="B12" s="274"/>
      <c r="C12" s="35"/>
      <c r="D12" s="264" t="s">
        <v>112</v>
      </c>
      <c r="E12" s="264"/>
      <c r="H12" s="31"/>
      <c r="J12" s="30"/>
      <c r="K12" s="30"/>
      <c r="L12"/>
    </row>
    <row r="13" spans="1:12" ht="16.5" customHeight="1">
      <c r="A13" s="41" t="s">
        <v>260</v>
      </c>
      <c r="B13" s="32"/>
      <c r="C13" s="35"/>
      <c r="D13" s="36"/>
      <c r="E13" s="38" t="s">
        <v>108</v>
      </c>
      <c r="H13" s="31"/>
      <c r="J13" s="30"/>
      <c r="K13" s="30"/>
      <c r="L13"/>
    </row>
    <row r="14" spans="1:12" ht="108" customHeight="1">
      <c r="A14" s="266" t="s">
        <v>313</v>
      </c>
      <c r="B14" s="266"/>
      <c r="D14" s="264" t="s">
        <v>113</v>
      </c>
      <c r="E14" s="265"/>
    </row>
  </sheetData>
  <mergeCells count="19">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 ref="A8:B8"/>
    <mergeCell ref="A10:B10"/>
    <mergeCell ref="A12:B12"/>
  </mergeCells>
  <phoneticPr fontId="12"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1"/>
  <sheetViews>
    <sheetView rightToLeft="1" view="pageBreakPreview" topLeftCell="A58" zoomScaleSheetLayoutView="100" workbookViewId="0">
      <selection activeCell="C63" sqref="C63:D63"/>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8"/>
      <c r="B1" s="239"/>
      <c r="C1" s="239"/>
      <c r="D1" s="239"/>
      <c r="E1" s="29"/>
      <c r="F1" s="29"/>
      <c r="G1" s="29"/>
    </row>
    <row r="2" spans="1:7" s="33" customFormat="1" ht="33" customHeight="1">
      <c r="A2" s="34"/>
      <c r="D2" s="34"/>
    </row>
    <row r="3" spans="1:7" ht="39.6" customHeight="1">
      <c r="A3" s="275" t="s">
        <v>142</v>
      </c>
      <c r="B3" s="275"/>
      <c r="C3" s="285" t="s">
        <v>314</v>
      </c>
      <c r="D3" s="286"/>
    </row>
    <row r="4" spans="1:7" ht="20.25">
      <c r="A4" s="293" t="s">
        <v>247</v>
      </c>
      <c r="B4" s="256"/>
      <c r="C4" s="291" t="s">
        <v>315</v>
      </c>
      <c r="D4" s="292"/>
    </row>
    <row r="5" spans="1:7" ht="43.9" customHeight="1">
      <c r="A5" s="296" t="s">
        <v>114</v>
      </c>
      <c r="B5" s="296"/>
      <c r="C5" s="294" t="s">
        <v>155</v>
      </c>
      <c r="D5" s="294"/>
    </row>
    <row r="6" spans="1:7" ht="23.25" customHeight="1">
      <c r="A6" s="301" t="s">
        <v>6</v>
      </c>
      <c r="B6" s="290"/>
      <c r="C6" s="292" t="s">
        <v>100</v>
      </c>
      <c r="D6" s="292"/>
    </row>
    <row r="7" spans="1:7" ht="23.25" customHeight="1">
      <c r="A7" s="279" t="s">
        <v>409</v>
      </c>
      <c r="B7" s="280"/>
      <c r="C7" s="277" t="s">
        <v>412</v>
      </c>
      <c r="D7" s="278"/>
    </row>
    <row r="8" spans="1:7" ht="42.6" customHeight="1">
      <c r="A8" s="282" t="s">
        <v>259</v>
      </c>
      <c r="B8" s="282"/>
      <c r="C8" s="281" t="s">
        <v>101</v>
      </c>
      <c r="D8" s="281"/>
    </row>
    <row r="9" spans="1:7" ht="23.25" customHeight="1">
      <c r="A9" s="279" t="s">
        <v>410</v>
      </c>
      <c r="B9" s="297"/>
      <c r="C9" s="277" t="s">
        <v>413</v>
      </c>
      <c r="D9" s="278"/>
    </row>
    <row r="10" spans="1:7" ht="92.45" customHeight="1">
      <c r="A10" s="282" t="s">
        <v>317</v>
      </c>
      <c r="B10" s="282"/>
      <c r="C10" s="281" t="s">
        <v>7</v>
      </c>
      <c r="D10" s="281"/>
    </row>
    <row r="11" spans="1:7" ht="23.25" customHeight="1">
      <c r="A11" s="279" t="s">
        <v>411</v>
      </c>
      <c r="B11" s="297"/>
      <c r="C11" s="277" t="s">
        <v>414</v>
      </c>
      <c r="D11" s="278"/>
    </row>
    <row r="12" spans="1:7" ht="52.5" customHeight="1">
      <c r="A12" s="282" t="s">
        <v>301</v>
      </c>
      <c r="B12" s="282"/>
      <c r="C12" s="281" t="s">
        <v>102</v>
      </c>
      <c r="D12" s="281"/>
    </row>
    <row r="13" spans="1:7" ht="23.25" customHeight="1">
      <c r="A13" s="290" t="s">
        <v>121</v>
      </c>
      <c r="B13" s="290"/>
      <c r="C13" s="291" t="s">
        <v>316</v>
      </c>
      <c r="D13" s="292"/>
    </row>
    <row r="14" spans="1:7" ht="70.900000000000006" customHeight="1">
      <c r="A14" s="296" t="s">
        <v>297</v>
      </c>
      <c r="B14" s="296"/>
      <c r="C14" s="250" t="s">
        <v>156</v>
      </c>
      <c r="D14" s="250"/>
    </row>
    <row r="15" spans="1:7" ht="30.75" customHeight="1">
      <c r="A15" s="300" t="s">
        <v>294</v>
      </c>
      <c r="B15" s="300"/>
      <c r="C15" s="298" t="s">
        <v>321</v>
      </c>
      <c r="D15" s="299"/>
    </row>
    <row r="16" spans="1:7" ht="34.9" customHeight="1">
      <c r="A16" s="296" t="s">
        <v>248</v>
      </c>
      <c r="B16" s="296"/>
      <c r="C16" s="250" t="s">
        <v>157</v>
      </c>
      <c r="D16" s="250"/>
    </row>
    <row r="17" spans="1:4" ht="23.25" customHeight="1">
      <c r="A17" s="302" t="s">
        <v>122</v>
      </c>
      <c r="B17" s="302"/>
      <c r="C17" s="291" t="s">
        <v>322</v>
      </c>
      <c r="D17" s="292"/>
    </row>
    <row r="18" spans="1:4" ht="70.5" customHeight="1">
      <c r="A18" s="296" t="s">
        <v>318</v>
      </c>
      <c r="B18" s="296"/>
      <c r="C18" s="250" t="s">
        <v>158</v>
      </c>
      <c r="D18" s="250"/>
    </row>
    <row r="19" spans="1:4" ht="23.25" customHeight="1">
      <c r="A19" s="302" t="s">
        <v>296</v>
      </c>
      <c r="B19" s="302"/>
      <c r="C19" s="291" t="s">
        <v>323</v>
      </c>
      <c r="D19" s="292"/>
    </row>
    <row r="20" spans="1:4" ht="109.15" customHeight="1">
      <c r="A20" s="296" t="s">
        <v>319</v>
      </c>
      <c r="B20" s="296"/>
      <c r="C20" s="250" t="s">
        <v>159</v>
      </c>
      <c r="D20" s="250"/>
    </row>
    <row r="21" spans="1:4" ht="23.25" customHeight="1">
      <c r="A21" s="287" t="s">
        <v>295</v>
      </c>
      <c r="B21" s="287"/>
      <c r="C21" s="288" t="s">
        <v>324</v>
      </c>
      <c r="D21" s="289"/>
    </row>
    <row r="22" spans="1:4" ht="90" customHeight="1">
      <c r="A22" s="296" t="s">
        <v>320</v>
      </c>
      <c r="B22" s="296"/>
      <c r="C22" s="250" t="s">
        <v>10</v>
      </c>
      <c r="D22" s="250"/>
    </row>
    <row r="23" spans="1:4" ht="18.75" customHeight="1">
      <c r="A23" s="283" t="s">
        <v>291</v>
      </c>
      <c r="B23" s="283"/>
      <c r="C23" s="288" t="s">
        <v>327</v>
      </c>
      <c r="D23" s="288"/>
    </row>
    <row r="24" spans="1:4" ht="113.45" customHeight="1">
      <c r="A24" s="296" t="s">
        <v>545</v>
      </c>
      <c r="B24" s="296"/>
      <c r="C24" s="276" t="s">
        <v>546</v>
      </c>
      <c r="D24" s="276"/>
    </row>
    <row r="25" spans="1:4" ht="125.45" customHeight="1">
      <c r="A25" s="296" t="s">
        <v>547</v>
      </c>
      <c r="B25" s="296"/>
      <c r="C25" s="276" t="s">
        <v>548</v>
      </c>
      <c r="D25" s="276"/>
    </row>
    <row r="26" spans="1:4" ht="18" customHeight="1">
      <c r="A26" s="283" t="s">
        <v>292</v>
      </c>
      <c r="B26" s="283"/>
      <c r="C26" s="288" t="s">
        <v>328</v>
      </c>
      <c r="D26" s="288"/>
    </row>
    <row r="27" spans="1:4" ht="109.5" customHeight="1">
      <c r="A27" s="296" t="s">
        <v>325</v>
      </c>
      <c r="B27" s="296"/>
      <c r="C27" s="276" t="s">
        <v>15</v>
      </c>
      <c r="D27" s="276"/>
    </row>
    <row r="28" spans="1:4" ht="18.75" customHeight="1">
      <c r="A28" s="283" t="s">
        <v>293</v>
      </c>
      <c r="B28" s="283"/>
      <c r="C28" s="288" t="s">
        <v>329</v>
      </c>
      <c r="D28" s="288"/>
    </row>
    <row r="29" spans="1:4" ht="71.25" customHeight="1">
      <c r="A29" s="296" t="s">
        <v>326</v>
      </c>
      <c r="B29" s="296"/>
      <c r="C29" s="276" t="s">
        <v>16</v>
      </c>
      <c r="D29" s="276"/>
    </row>
    <row r="30" spans="1:4" ht="19.5" customHeight="1">
      <c r="A30" s="283" t="s">
        <v>255</v>
      </c>
      <c r="B30" s="284"/>
      <c r="C30" s="288" t="s">
        <v>330</v>
      </c>
      <c r="D30" s="288"/>
    </row>
    <row r="31" spans="1:4" ht="86.25" customHeight="1">
      <c r="A31" s="296" t="s">
        <v>331</v>
      </c>
      <c r="B31" s="296"/>
      <c r="C31" s="276" t="s">
        <v>28</v>
      </c>
      <c r="D31" s="276"/>
    </row>
    <row r="32" spans="1:4" ht="18.75" customHeight="1">
      <c r="A32" s="283" t="s">
        <v>69</v>
      </c>
      <c r="B32" s="283"/>
      <c r="C32" s="288" t="s">
        <v>29</v>
      </c>
      <c r="D32" s="288"/>
    </row>
    <row r="33" spans="1:4" ht="36" customHeight="1">
      <c r="A33" s="296" t="s">
        <v>332</v>
      </c>
      <c r="B33" s="296"/>
      <c r="C33" s="276" t="s">
        <v>30</v>
      </c>
      <c r="D33" s="276"/>
    </row>
    <row r="34" spans="1:4" ht="19.5" customHeight="1">
      <c r="A34" s="303" t="s">
        <v>249</v>
      </c>
      <c r="B34" s="303"/>
      <c r="C34" s="288" t="s">
        <v>335</v>
      </c>
      <c r="D34" s="288"/>
    </row>
    <row r="35" spans="1:4" ht="30" customHeight="1">
      <c r="A35" s="296" t="s">
        <v>333</v>
      </c>
      <c r="B35" s="296"/>
      <c r="C35" s="276" t="s">
        <v>31</v>
      </c>
      <c r="D35" s="276"/>
    </row>
    <row r="36" spans="1:4" ht="23.25" customHeight="1">
      <c r="A36" s="287" t="s">
        <v>70</v>
      </c>
      <c r="B36" s="287"/>
      <c r="C36" s="288" t="s">
        <v>336</v>
      </c>
      <c r="D36" s="289"/>
    </row>
    <row r="37" spans="1:4" ht="100.5" customHeight="1">
      <c r="A37" s="296" t="s">
        <v>334</v>
      </c>
      <c r="B37" s="296"/>
      <c r="C37" s="250" t="s">
        <v>32</v>
      </c>
      <c r="D37" s="250"/>
    </row>
    <row r="38" spans="1:4" ht="23.25" customHeight="1">
      <c r="A38" s="287" t="s">
        <v>298</v>
      </c>
      <c r="B38" s="287"/>
      <c r="C38" s="288" t="s">
        <v>338</v>
      </c>
      <c r="D38" s="289"/>
    </row>
    <row r="39" spans="1:4" ht="126.75" customHeight="1">
      <c r="A39" s="296" t="s">
        <v>34</v>
      </c>
      <c r="B39" s="296"/>
      <c r="C39" s="250" t="s">
        <v>33</v>
      </c>
      <c r="D39" s="250"/>
    </row>
    <row r="40" spans="1:4" ht="23.25" customHeight="1">
      <c r="A40" s="287" t="s">
        <v>38</v>
      </c>
      <c r="B40" s="287"/>
      <c r="C40" s="288" t="s">
        <v>337</v>
      </c>
      <c r="D40" s="289"/>
    </row>
    <row r="41" spans="1:4" ht="43.5" customHeight="1">
      <c r="A41" s="296" t="s">
        <v>39</v>
      </c>
      <c r="B41" s="296"/>
      <c r="C41" s="250" t="s">
        <v>37</v>
      </c>
      <c r="D41" s="250"/>
    </row>
    <row r="42" spans="1:4" ht="23.25" customHeight="1">
      <c r="A42" s="287" t="s">
        <v>41</v>
      </c>
      <c r="B42" s="287"/>
      <c r="C42" s="288" t="s">
        <v>339</v>
      </c>
      <c r="D42" s="289"/>
    </row>
    <row r="43" spans="1:4" ht="83.45" customHeight="1">
      <c r="A43" s="296" t="s">
        <v>42</v>
      </c>
      <c r="B43" s="296"/>
      <c r="C43" s="250" t="s">
        <v>40</v>
      </c>
      <c r="D43" s="250"/>
    </row>
    <row r="44" spans="1:4" ht="23.25" customHeight="1">
      <c r="A44" s="290" t="s">
        <v>43</v>
      </c>
      <c r="B44" s="290"/>
      <c r="C44" s="292" t="s">
        <v>44</v>
      </c>
      <c r="D44" s="292"/>
    </row>
    <row r="45" spans="1:4" ht="44.25" customHeight="1">
      <c r="A45" s="296" t="s">
        <v>261</v>
      </c>
      <c r="B45" s="296"/>
      <c r="C45" s="250" t="s">
        <v>57</v>
      </c>
      <c r="D45" s="250"/>
    </row>
    <row r="46" spans="1:4" ht="19.5" customHeight="1">
      <c r="A46" s="290" t="s">
        <v>58</v>
      </c>
      <c r="B46" s="290"/>
      <c r="C46" s="291" t="s">
        <v>340</v>
      </c>
      <c r="D46" s="292"/>
    </row>
    <row r="47" spans="1:4" ht="18.75" customHeight="1">
      <c r="A47" s="296" t="s">
        <v>59</v>
      </c>
      <c r="B47" s="296"/>
      <c r="C47" s="250" t="s">
        <v>60</v>
      </c>
      <c r="D47" s="250"/>
    </row>
    <row r="48" spans="1:4" ht="20.25" customHeight="1">
      <c r="A48" s="290" t="s">
        <v>250</v>
      </c>
      <c r="B48" s="290"/>
      <c r="C48" s="292" t="s">
        <v>62</v>
      </c>
      <c r="D48" s="292"/>
    </row>
    <row r="49" spans="1:4" ht="59.25" customHeight="1">
      <c r="A49" s="296" t="s">
        <v>251</v>
      </c>
      <c r="B49" s="296"/>
      <c r="C49" s="250" t="s">
        <v>63</v>
      </c>
      <c r="D49" s="250"/>
    </row>
    <row r="50" spans="1:4" ht="23.25" customHeight="1">
      <c r="A50" s="290" t="s">
        <v>257</v>
      </c>
      <c r="B50" s="290"/>
      <c r="C50" s="292" t="s">
        <v>64</v>
      </c>
      <c r="D50" s="292"/>
    </row>
    <row r="51" spans="1:4" ht="35.25" customHeight="1">
      <c r="A51" s="296" t="s">
        <v>240</v>
      </c>
      <c r="B51" s="296"/>
      <c r="C51" s="250" t="s">
        <v>65</v>
      </c>
      <c r="D51" s="250"/>
    </row>
    <row r="52" spans="1:4" s="156" customFormat="1" ht="33" customHeight="1">
      <c r="A52" s="306" t="s">
        <v>61</v>
      </c>
      <c r="B52" s="306"/>
      <c r="C52" s="295" t="s">
        <v>66</v>
      </c>
      <c r="D52" s="295"/>
    </row>
    <row r="53" spans="1:4" ht="102.6" customHeight="1">
      <c r="A53" s="296" t="s">
        <v>344</v>
      </c>
      <c r="B53" s="296"/>
      <c r="C53" s="250" t="s">
        <v>145</v>
      </c>
      <c r="D53" s="250"/>
    </row>
    <row r="54" spans="1:4" ht="21" customHeight="1">
      <c r="A54" s="304" t="s">
        <v>146</v>
      </c>
      <c r="B54" s="304"/>
      <c r="C54" s="291" t="s">
        <v>97</v>
      </c>
      <c r="D54" s="291"/>
    </row>
    <row r="55" spans="1:4" ht="54" customHeight="1">
      <c r="A55" s="296" t="s">
        <v>341</v>
      </c>
      <c r="B55" s="296"/>
      <c r="C55" s="250" t="s">
        <v>11</v>
      </c>
      <c r="D55" s="250"/>
    </row>
    <row r="56" spans="1:4" ht="19.5" customHeight="1">
      <c r="A56" s="304" t="s">
        <v>147</v>
      </c>
      <c r="B56" s="304"/>
      <c r="C56" s="291" t="s">
        <v>98</v>
      </c>
      <c r="D56" s="291"/>
    </row>
    <row r="57" spans="1:4" ht="128.44999999999999" customHeight="1">
      <c r="A57" s="296" t="s">
        <v>342</v>
      </c>
      <c r="B57" s="296"/>
      <c r="C57" s="276" t="s">
        <v>241</v>
      </c>
      <c r="D57" s="250"/>
    </row>
    <row r="58" spans="1:4" ht="18.75" customHeight="1">
      <c r="A58" s="304" t="s">
        <v>148</v>
      </c>
      <c r="B58" s="304"/>
      <c r="C58" s="291" t="s">
        <v>99</v>
      </c>
      <c r="D58" s="291"/>
    </row>
    <row r="59" spans="1:4" ht="108" customHeight="1">
      <c r="A59" s="296" t="s">
        <v>343</v>
      </c>
      <c r="B59" s="296"/>
      <c r="C59" s="276" t="s">
        <v>242</v>
      </c>
      <c r="D59" s="250"/>
    </row>
    <row r="60" spans="1:4" s="156" customFormat="1" ht="24.75" customHeight="1">
      <c r="A60" s="307" t="s">
        <v>262</v>
      </c>
      <c r="B60" s="307"/>
      <c r="C60" s="305" t="s">
        <v>346</v>
      </c>
      <c r="D60" s="305"/>
    </row>
    <row r="61" spans="1:4" ht="36" customHeight="1">
      <c r="A61" s="296" t="s">
        <v>86</v>
      </c>
      <c r="B61" s="296"/>
      <c r="C61" s="250" t="s">
        <v>87</v>
      </c>
      <c r="D61" s="250"/>
    </row>
    <row r="62" spans="1:4" ht="17.25" customHeight="1">
      <c r="A62" s="304" t="s">
        <v>149</v>
      </c>
      <c r="B62" s="304"/>
      <c r="C62" s="291" t="s">
        <v>89</v>
      </c>
      <c r="D62" s="291"/>
    </row>
    <row r="63" spans="1:4" ht="52.5" customHeight="1">
      <c r="A63" s="296" t="s">
        <v>88</v>
      </c>
      <c r="B63" s="296"/>
      <c r="C63" s="250" t="s">
        <v>90</v>
      </c>
      <c r="D63" s="250"/>
    </row>
    <row r="64" spans="1:4" ht="21" customHeight="1">
      <c r="A64" s="304" t="s">
        <v>345</v>
      </c>
      <c r="B64" s="304"/>
      <c r="C64" s="291" t="s">
        <v>347</v>
      </c>
      <c r="D64" s="291"/>
    </row>
    <row r="65" spans="1:4" ht="76.150000000000006" customHeight="1">
      <c r="A65" s="296" t="s">
        <v>91</v>
      </c>
      <c r="B65" s="296"/>
      <c r="C65" s="250" t="s">
        <v>92</v>
      </c>
      <c r="D65" s="250"/>
    </row>
    <row r="66" spans="1:4" ht="40.9" customHeight="1">
      <c r="A66" s="308" t="s">
        <v>150</v>
      </c>
      <c r="B66" s="308"/>
      <c r="C66" s="298" t="s">
        <v>348</v>
      </c>
      <c r="D66" s="298"/>
    </row>
    <row r="67" spans="1:4" ht="72" customHeight="1">
      <c r="A67" s="296" t="s">
        <v>93</v>
      </c>
      <c r="B67" s="296"/>
      <c r="C67" s="250" t="s">
        <v>94</v>
      </c>
      <c r="D67" s="250"/>
    </row>
    <row r="68" spans="1:4" ht="21" customHeight="1">
      <c r="A68" s="304" t="s">
        <v>14</v>
      </c>
      <c r="B68" s="304"/>
      <c r="C68" s="291" t="s">
        <v>349</v>
      </c>
      <c r="D68" s="291"/>
    </row>
    <row r="69" spans="1:4" ht="129" customHeight="1">
      <c r="A69" s="296" t="s">
        <v>95</v>
      </c>
      <c r="B69" s="296"/>
      <c r="C69" s="250" t="s">
        <v>9</v>
      </c>
      <c r="D69" s="250"/>
    </row>
    <row r="70" spans="1:4" ht="23.25" customHeight="1">
      <c r="A70" s="290" t="s">
        <v>13</v>
      </c>
      <c r="B70" s="290"/>
      <c r="C70" s="291" t="s">
        <v>350</v>
      </c>
      <c r="D70" s="291"/>
    </row>
    <row r="71" spans="1:4" ht="60" customHeight="1">
      <c r="A71" s="296" t="s">
        <v>96</v>
      </c>
      <c r="B71" s="296"/>
      <c r="C71" s="250" t="s">
        <v>8</v>
      </c>
      <c r="D71" s="250"/>
    </row>
  </sheetData>
  <mergeCells count="139">
    <mergeCell ref="C71:D71"/>
    <mergeCell ref="A71:B71"/>
    <mergeCell ref="C69:D69"/>
    <mergeCell ref="C56:D56"/>
    <mergeCell ref="C57:D57"/>
    <mergeCell ref="C58:D58"/>
    <mergeCell ref="A64:B64"/>
    <mergeCell ref="A66:B66"/>
    <mergeCell ref="C70:D70"/>
    <mergeCell ref="A70:B70"/>
    <mergeCell ref="C55:D55"/>
    <mergeCell ref="A51:B51"/>
    <mergeCell ref="A52:B52"/>
    <mergeCell ref="A50:B50"/>
    <mergeCell ref="A68:B68"/>
    <mergeCell ref="A60:B60"/>
    <mergeCell ref="A61:B61"/>
    <mergeCell ref="A62:B62"/>
    <mergeCell ref="A63:B63"/>
    <mergeCell ref="A65:B65"/>
    <mergeCell ref="A56:B56"/>
    <mergeCell ref="A57:B57"/>
    <mergeCell ref="A54:B54"/>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A38:B38"/>
    <mergeCell ref="C38:D38"/>
    <mergeCell ref="A35:B35"/>
    <mergeCell ref="C35:D35"/>
    <mergeCell ref="A37:B37"/>
    <mergeCell ref="C37:D37"/>
    <mergeCell ref="C42:D42"/>
    <mergeCell ref="A43:B43"/>
    <mergeCell ref="C43:D43"/>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s>
  <phoneticPr fontId="12"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46" sqref="A46"/>
    </sheetView>
  </sheetViews>
  <sheetFormatPr defaultRowHeight="14.25"/>
  <cols>
    <col min="1" max="1" width="72.875" customWidth="1"/>
  </cols>
  <sheetData>
    <row r="1" spans="1:1" ht="118.5" customHeight="1">
      <c r="A1" s="152" t="s">
        <v>265</v>
      </c>
    </row>
    <row r="2" spans="1:1" ht="118.5" customHeight="1">
      <c r="A2" s="153" t="s">
        <v>266</v>
      </c>
    </row>
  </sheetData>
  <phoneticPr fontId="12"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zoomScaleSheetLayoutView="100" workbookViewId="0">
      <selection activeCell="I18" sqref="I18"/>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39"/>
      <c r="B1" s="239"/>
      <c r="C1" s="239"/>
      <c r="D1" s="239"/>
      <c r="E1" s="239"/>
      <c r="F1" s="239"/>
      <c r="G1" s="239"/>
      <c r="H1" s="239"/>
      <c r="I1" s="239"/>
      <c r="J1" s="239"/>
    </row>
    <row r="2" spans="1:11" ht="39" customHeight="1">
      <c r="A2" s="321" t="s">
        <v>252</v>
      </c>
      <c r="B2" s="321"/>
      <c r="C2" s="321"/>
      <c r="D2" s="321"/>
      <c r="E2" s="321"/>
      <c r="F2" s="321"/>
      <c r="G2" s="321"/>
      <c r="H2" s="321"/>
      <c r="I2" s="321"/>
      <c r="J2" s="321"/>
    </row>
    <row r="3" spans="1:11" ht="30.75" customHeight="1">
      <c r="A3" s="322" t="s">
        <v>352</v>
      </c>
      <c r="B3" s="322"/>
      <c r="C3" s="322"/>
      <c r="D3" s="322"/>
      <c r="E3" s="322"/>
      <c r="F3" s="322"/>
      <c r="G3" s="322"/>
      <c r="H3" s="322"/>
      <c r="I3" s="322"/>
      <c r="J3" s="322"/>
    </row>
    <row r="4" spans="1:11" ht="15" customHeight="1">
      <c r="A4" s="323">
        <v>2016</v>
      </c>
      <c r="B4" s="323"/>
      <c r="C4" s="323"/>
      <c r="D4" s="323"/>
      <c r="E4" s="323"/>
      <c r="F4" s="323"/>
      <c r="G4" s="323"/>
      <c r="H4" s="323"/>
      <c r="I4" s="323"/>
      <c r="J4" s="323"/>
    </row>
    <row r="5" spans="1:11" ht="15.75">
      <c r="A5" s="51" t="s">
        <v>178</v>
      </c>
      <c r="C5" s="1"/>
      <c r="D5" s="1"/>
      <c r="E5" s="1"/>
      <c r="F5" s="1"/>
      <c r="G5" s="1"/>
      <c r="H5" s="1"/>
      <c r="I5" s="1"/>
      <c r="J5" s="10" t="s">
        <v>177</v>
      </c>
    </row>
    <row r="6" spans="1:11" ht="22.5" customHeight="1">
      <c r="A6" s="315" t="s">
        <v>68</v>
      </c>
      <c r="B6" s="315"/>
      <c r="C6" s="326" t="s">
        <v>166</v>
      </c>
      <c r="D6" s="326"/>
      <c r="E6" s="326"/>
      <c r="F6" s="326"/>
      <c r="G6" s="327" t="s">
        <v>165</v>
      </c>
      <c r="H6" s="327"/>
      <c r="I6" s="329" t="s">
        <v>167</v>
      </c>
      <c r="J6" s="315" t="s">
        <v>168</v>
      </c>
    </row>
    <row r="7" spans="1:11" ht="33" customHeight="1">
      <c r="A7" s="316"/>
      <c r="B7" s="316"/>
      <c r="C7" s="309" t="s">
        <v>351</v>
      </c>
      <c r="D7" s="309"/>
      <c r="E7" s="310" t="s">
        <v>162</v>
      </c>
      <c r="F7" s="311"/>
      <c r="G7" s="328"/>
      <c r="H7" s="328"/>
      <c r="I7" s="330"/>
      <c r="J7" s="332"/>
    </row>
    <row r="8" spans="1:11" ht="27">
      <c r="A8" s="317"/>
      <c r="B8" s="317"/>
      <c r="C8" s="48" t="s">
        <v>163</v>
      </c>
      <c r="D8" s="48" t="s">
        <v>164</v>
      </c>
      <c r="E8" s="48" t="s">
        <v>163</v>
      </c>
      <c r="F8" s="48" t="s">
        <v>164</v>
      </c>
      <c r="G8" s="48" t="s">
        <v>163</v>
      </c>
      <c r="H8" s="48" t="s">
        <v>164</v>
      </c>
      <c r="I8" s="331"/>
      <c r="J8" s="333"/>
    </row>
    <row r="9" spans="1:11" ht="51" customHeight="1">
      <c r="A9" s="318" t="s">
        <v>405</v>
      </c>
      <c r="B9" s="318"/>
      <c r="C9" s="117">
        <v>1261</v>
      </c>
      <c r="D9" s="117">
        <v>26675</v>
      </c>
      <c r="E9" s="117">
        <v>667</v>
      </c>
      <c r="F9" s="117">
        <v>412597</v>
      </c>
      <c r="G9" s="136">
        <f>SUM(C9+E9)</f>
        <v>1928</v>
      </c>
      <c r="H9" s="136">
        <f t="shared" ref="G9:H11" si="0">SUM(D9+F9)</f>
        <v>439272</v>
      </c>
      <c r="I9" s="157" t="s">
        <v>408</v>
      </c>
      <c r="J9" s="49">
        <v>41</v>
      </c>
    </row>
    <row r="10" spans="1:11" ht="51" customHeight="1">
      <c r="A10" s="320" t="s">
        <v>406</v>
      </c>
      <c r="B10" s="320"/>
      <c r="C10" s="118">
        <v>80</v>
      </c>
      <c r="D10" s="118">
        <v>2244</v>
      </c>
      <c r="E10" s="118">
        <v>204</v>
      </c>
      <c r="F10" s="118">
        <v>214363</v>
      </c>
      <c r="G10" s="137">
        <f t="shared" si="0"/>
        <v>284</v>
      </c>
      <c r="H10" s="137">
        <f t="shared" si="0"/>
        <v>216607</v>
      </c>
      <c r="I10" s="159" t="s">
        <v>415</v>
      </c>
      <c r="J10" s="50">
        <v>42</v>
      </c>
    </row>
    <row r="11" spans="1:11" ht="51" customHeight="1">
      <c r="A11" s="318" t="s">
        <v>407</v>
      </c>
      <c r="B11" s="318"/>
      <c r="C11" s="117">
        <v>1375</v>
      </c>
      <c r="D11" s="117">
        <v>27213</v>
      </c>
      <c r="E11" s="117">
        <v>409</v>
      </c>
      <c r="F11" s="117">
        <v>131128</v>
      </c>
      <c r="G11" s="136">
        <f t="shared" si="0"/>
        <v>1784</v>
      </c>
      <c r="H11" s="136">
        <f t="shared" si="0"/>
        <v>158341</v>
      </c>
      <c r="I11" s="157" t="s">
        <v>416</v>
      </c>
      <c r="J11" s="49">
        <v>43</v>
      </c>
    </row>
    <row r="12" spans="1:11" ht="36" customHeight="1">
      <c r="A12" s="319" t="s">
        <v>67</v>
      </c>
      <c r="B12" s="319"/>
      <c r="C12" s="121">
        <f t="shared" ref="C12:H12" si="1">SUM(C9:C11)</f>
        <v>2716</v>
      </c>
      <c r="D12" s="121">
        <f t="shared" si="1"/>
        <v>56132</v>
      </c>
      <c r="E12" s="121">
        <f t="shared" si="1"/>
        <v>1280</v>
      </c>
      <c r="F12" s="121">
        <f t="shared" si="1"/>
        <v>758088</v>
      </c>
      <c r="G12" s="121">
        <f t="shared" si="1"/>
        <v>3996</v>
      </c>
      <c r="H12" s="121">
        <f t="shared" si="1"/>
        <v>814220</v>
      </c>
      <c r="I12" s="324" t="s">
        <v>85</v>
      </c>
      <c r="J12" s="325"/>
      <c r="K12" s="222"/>
    </row>
    <row r="13" spans="1:11" s="54" customFormat="1" ht="21.75" customHeight="1">
      <c r="A13" s="312"/>
      <c r="B13" s="312"/>
      <c r="C13" s="312"/>
      <c r="D13" s="312"/>
      <c r="E13" s="313"/>
      <c r="F13" s="314"/>
      <c r="G13" s="314"/>
      <c r="H13" s="314"/>
      <c r="I13" s="314"/>
      <c r="J13" s="314"/>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I6:I8"/>
    <mergeCell ref="J6:J8"/>
    <mergeCell ref="C7:D7"/>
    <mergeCell ref="E7:F7"/>
    <mergeCell ref="A13:D13"/>
    <mergeCell ref="E13:J13"/>
    <mergeCell ref="A1:J1"/>
    <mergeCell ref="A6:B8"/>
    <mergeCell ref="A11:B11"/>
    <mergeCell ref="A12:B12"/>
    <mergeCell ref="A9:B9"/>
    <mergeCell ref="A10:B10"/>
    <mergeCell ref="A2:J2"/>
    <mergeCell ref="A3:J3"/>
    <mergeCell ref="A4:J4"/>
    <mergeCell ref="I12:J12"/>
    <mergeCell ref="C6:F6"/>
    <mergeCell ref="G6:H7"/>
  </mergeCells>
  <phoneticPr fontId="12"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البناء والتشييد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2017-10-22T21:00:00+00:00</PublishingStartDate>
    <Visible xmlns="b1657202-86a7-46c3-ba71-02bb0da5a392">true</Visible>
    <ArabicTitle xmlns="b1657202-86a7-46c3-ba71-02bb0da5a392">النشرة السنوية لإحصاءات البناء والتشييد 2016</ArabicTitle>
    <DocumentDescription0 xmlns="423524d6-f9d7-4b47-aadf-7b8f6888b7b0">The Annual Bulletin for Building and Construction Statistics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DCBA0A66-E5CA-4385-833D-1388E3DD5EB2}"/>
</file>

<file path=customXml/itemProps2.xml><?xml version="1.0" encoding="utf-8"?>
<ds:datastoreItem xmlns:ds="http://schemas.openxmlformats.org/officeDocument/2006/customXml" ds:itemID="{C30B3FF1-252F-42EF-BB60-C5D1CE9924B5}"/>
</file>

<file path=customXml/itemProps3.xml><?xml version="1.0" encoding="utf-8"?>
<ds:datastoreItem xmlns:ds="http://schemas.openxmlformats.org/officeDocument/2006/customXml" ds:itemID="{FA650721-4F2D-46D2-9E2A-7A2E21E9C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41</vt:i4>
      </vt:variant>
    </vt:vector>
  </HeadingPairs>
  <TitlesOfParts>
    <vt:vector size="80"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Annex</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Annex!Print_Area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2016</dc:title>
  <dc:creator>mszaher</dc:creator>
  <cp:keywords/>
  <cp:lastModifiedBy>Maryam mohamed Yaqoob</cp:lastModifiedBy>
  <cp:lastPrinted>2017-10-22T08:36:11Z</cp:lastPrinted>
  <dcterms:created xsi:type="dcterms:W3CDTF">2010-02-22T06:23:16Z</dcterms:created>
  <dcterms:modified xsi:type="dcterms:W3CDTF">2017-10-23T07:25:10Z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for Building and Construction Statistics 2016</vt:lpwstr>
  </property>
</Properties>
</file>